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8\Form2568\"/>
    </mc:Choice>
  </mc:AlternateContent>
  <xr:revisionPtr revIDLastSave="0" documentId="13_ncr:1_{C3FE9AB4-3758-4C43-81B7-8370FD951806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1.ใบเสนอซื้อ กก.1 คน" sheetId="11" r:id="rId1"/>
    <sheet name="1.ใบเสนอซื้อ  ชุดโครงการ" sheetId="17" r:id="rId2"/>
    <sheet name="ใบเสนอซื้อ ยอด 100,000 " sheetId="13" r:id="rId3"/>
    <sheet name="2.ใบเบิก68" sheetId="14" r:id="rId4"/>
    <sheet name="3.รายงานวัสดุคงเหลือ" sheetId="18" r:id="rId5"/>
    <sheet name="3.ตัวอย่างวัสดุคงเหลือ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8" l="1"/>
  <c r="I11" i="18" s="1"/>
  <c r="J11" i="18" s="1"/>
  <c r="I9" i="18"/>
  <c r="J9" i="18" s="1"/>
  <c r="H7" i="18"/>
  <c r="I7" i="18" s="1"/>
  <c r="J7" i="18" s="1"/>
  <c r="J17" i="18" s="1"/>
  <c r="F25" i="17" l="1"/>
  <c r="E26" i="17" s="1"/>
  <c r="F24" i="17"/>
  <c r="F23" i="17"/>
  <c r="F22" i="17"/>
  <c r="F21" i="17"/>
  <c r="F20" i="17"/>
  <c r="J14" i="16"/>
  <c r="J147" i="16"/>
  <c r="G147" i="16"/>
  <c r="J146" i="16"/>
  <c r="G146" i="16"/>
  <c r="J145" i="16"/>
  <c r="G145" i="16"/>
  <c r="J144" i="16"/>
  <c r="J143" i="16"/>
  <c r="J142" i="16"/>
  <c r="J141" i="16"/>
  <c r="J140" i="16"/>
  <c r="J139" i="16"/>
  <c r="G139" i="16"/>
  <c r="J138" i="16"/>
  <c r="G138" i="16"/>
  <c r="J137" i="16"/>
  <c r="G137" i="16"/>
  <c r="J136" i="16"/>
  <c r="G136" i="16"/>
  <c r="J135" i="16"/>
  <c r="G135" i="16"/>
  <c r="J134" i="16"/>
  <c r="J133" i="16"/>
  <c r="J132" i="16"/>
  <c r="J131" i="16"/>
  <c r="J130" i="16"/>
  <c r="J129" i="16"/>
  <c r="J128" i="16"/>
  <c r="J127" i="16"/>
  <c r="J126" i="16"/>
  <c r="J125" i="16"/>
  <c r="J124" i="16"/>
  <c r="J123" i="16"/>
  <c r="J122" i="16"/>
  <c r="G122" i="16"/>
  <c r="J121" i="16"/>
  <c r="G121" i="16"/>
  <c r="J120" i="16"/>
  <c r="J119" i="16"/>
  <c r="J118" i="16"/>
  <c r="J117" i="16"/>
  <c r="G117" i="16"/>
  <c r="J116" i="16"/>
  <c r="J115" i="16"/>
  <c r="G115" i="16"/>
  <c r="J114" i="16"/>
  <c r="J113" i="16"/>
  <c r="G113" i="16"/>
  <c r="J112" i="16"/>
  <c r="G112" i="16"/>
  <c r="J111" i="16"/>
  <c r="J110" i="16"/>
  <c r="J109" i="16"/>
  <c r="J108" i="16"/>
  <c r="J107" i="16"/>
  <c r="J106" i="16"/>
  <c r="J105" i="16"/>
  <c r="J104" i="16"/>
  <c r="J103" i="16"/>
  <c r="J102" i="16"/>
  <c r="G102" i="16"/>
  <c r="J101" i="16"/>
  <c r="J100" i="16"/>
  <c r="J99" i="16"/>
  <c r="J98" i="16"/>
  <c r="J97" i="16"/>
  <c r="J96" i="16"/>
  <c r="G96" i="16"/>
  <c r="J95" i="16"/>
  <c r="J94" i="16"/>
  <c r="G94" i="16"/>
  <c r="J93" i="16"/>
  <c r="J92" i="16"/>
  <c r="J91" i="16"/>
  <c r="J90" i="16"/>
  <c r="G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G77" i="16"/>
  <c r="J76" i="16"/>
  <c r="J75" i="16"/>
  <c r="J74" i="16"/>
  <c r="J73" i="16"/>
  <c r="J72" i="16"/>
  <c r="J71" i="16"/>
  <c r="G71" i="16"/>
  <c r="J70" i="16"/>
  <c r="J69" i="16"/>
  <c r="J68" i="16"/>
  <c r="G68" i="16"/>
  <c r="J67" i="16"/>
  <c r="J66" i="16"/>
  <c r="J65" i="16"/>
  <c r="J64" i="16"/>
  <c r="J63" i="16"/>
  <c r="G63" i="16"/>
  <c r="J62" i="16"/>
  <c r="J61" i="16"/>
  <c r="J60" i="16"/>
  <c r="J59" i="16"/>
  <c r="J58" i="16"/>
  <c r="J57" i="16"/>
  <c r="J56" i="16"/>
  <c r="J55" i="16"/>
  <c r="J54" i="16"/>
  <c r="J53" i="16"/>
  <c r="G53" i="16"/>
  <c r="J52" i="16"/>
  <c r="J51" i="16"/>
  <c r="J50" i="16"/>
  <c r="J49" i="16"/>
  <c r="J48" i="16"/>
  <c r="J47" i="16"/>
  <c r="G47" i="16"/>
  <c r="J46" i="16"/>
  <c r="G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G34" i="16"/>
  <c r="J33" i="16"/>
  <c r="G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H18" i="16"/>
  <c r="J18" i="16" s="1"/>
  <c r="J17" i="16"/>
  <c r="H17" i="16"/>
  <c r="H16" i="16"/>
  <c r="J16" i="16" s="1"/>
  <c r="H15" i="16"/>
  <c r="J15" i="16" s="1"/>
  <c r="H13" i="16"/>
  <c r="J13" i="16" s="1"/>
  <c r="H12" i="16"/>
  <c r="J12" i="16" s="1"/>
  <c r="J11" i="16"/>
  <c r="H11" i="16"/>
  <c r="H10" i="16"/>
  <c r="J10" i="16" s="1"/>
  <c r="H9" i="16"/>
  <c r="J9" i="16" s="1"/>
  <c r="G8" i="16"/>
  <c r="H8" i="16" s="1"/>
  <c r="J8" i="16" s="1"/>
  <c r="J7" i="16"/>
  <c r="H7" i="16"/>
  <c r="J6" i="16"/>
  <c r="H6" i="16"/>
  <c r="J148" i="16" l="1"/>
  <c r="G21" i="14"/>
  <c r="G20" i="14"/>
  <c r="G19" i="14"/>
  <c r="G18" i="14"/>
  <c r="G17" i="14"/>
  <c r="G16" i="14"/>
  <c r="G15" i="14"/>
  <c r="G14" i="14"/>
  <c r="G13" i="14"/>
  <c r="G12" i="14"/>
  <c r="G11" i="14"/>
  <c r="G10" i="14"/>
  <c r="G22" i="14" s="1"/>
  <c r="F23" i="13" l="1"/>
  <c r="F22" i="13"/>
  <c r="F21" i="13"/>
  <c r="F20" i="13"/>
  <c r="F19" i="13"/>
  <c r="F24" i="13" l="1"/>
  <c r="E25" i="13" s="1"/>
  <c r="F21" i="11"/>
  <c r="F22" i="11"/>
  <c r="F23" i="11"/>
  <c r="F20" i="11" l="1"/>
  <c r="F24" i="11" l="1"/>
  <c r="F25" i="11" l="1"/>
  <c r="E26" i="11" l="1"/>
</calcChain>
</file>

<file path=xl/sharedStrings.xml><?xml version="1.0" encoding="utf-8"?>
<sst xmlns="http://schemas.openxmlformats.org/spreadsheetml/2006/main" count="726" uniqueCount="280">
  <si>
    <t>มหาวิทยาลัยแม่โจ้</t>
  </si>
  <si>
    <t>รายการ</t>
  </si>
  <si>
    <t>จำนวน</t>
  </si>
  <si>
    <t>หมายเหตุ</t>
  </si>
  <si>
    <t>ใบเสนอซื้อ/จ้าง</t>
  </si>
  <si>
    <t>ราคารวม</t>
  </si>
  <si>
    <t>กำหนดเวลาที่ต้อง</t>
  </si>
  <si>
    <t>การใช้หรือแล้วเสร็จ</t>
  </si>
  <si>
    <t>โดยมีรายชื่อกรรมการดังนี้</t>
  </si>
  <si>
    <t>จึงเรียนมาเพื่อโปรดพิจารณาเห็นชอบให้ดำเนินการจัดซื้อ/จ้าง ดังกล่าวด้วยจักขอบพระคุณยิ่ง</t>
  </si>
  <si>
    <t>…………………………………</t>
  </si>
  <si>
    <t>เอกสารผ่านบัญชีงบประมาณแล้ว</t>
  </si>
  <si>
    <t>ที่</t>
  </si>
  <si>
    <t>ราคา/หน่วย</t>
  </si>
  <si>
    <t xml:space="preserve"> </t>
  </si>
  <si>
    <t xml:space="preserve">แผนงาน  </t>
  </si>
  <si>
    <t xml:space="preserve">กองทุน  </t>
  </si>
  <si>
    <t xml:space="preserve">งาน  </t>
  </si>
  <si>
    <t xml:space="preserve">งบ  </t>
  </si>
  <si>
    <t>กิจกรรมหลัก</t>
  </si>
  <si>
    <t xml:space="preserve">  </t>
  </si>
  <si>
    <t>รหัสแผนงาน  01020000</t>
  </si>
  <si>
    <t>รหัสหน่วยงาน 0601000000</t>
  </si>
  <si>
    <t>รหัสกองทุน 0100</t>
  </si>
  <si>
    <t>เผยแพร่ความรู้งานบริการและประชาสัมพันธ์</t>
  </si>
  <si>
    <t>บริการวิชาการแก่สังคม</t>
  </si>
  <si>
    <t>บริการวิชาการแก่ชุมชน</t>
  </si>
  <si>
    <t>บริการวิชาการ</t>
  </si>
  <si>
    <t>เรื่อง  ขออนุมัติซื้อวัสดุ</t>
  </si>
  <si>
    <t>ผู้เสนอขอซื้อ/จ้าง</t>
  </si>
  <si>
    <t>....................................</t>
  </si>
  <si>
    <t>ผู้เห็นชอบ/อนุมัติ (เพื่อดำเนินการ)</t>
  </si>
  <si>
    <t>.................................................</t>
  </si>
  <si>
    <t>........../............../............</t>
  </si>
  <si>
    <t>ใช้เงิน โครงการ…………………………………………………………………………………………….</t>
  </si>
  <si>
    <t>มีความประสงค์ขออนุมัติ ซื้อวัสดุ………………………………….. เหตุผลความจำเป็นสำหรับใช้ในการ………………………………………………….………….</t>
  </si>
  <si>
    <t>ขอเสนอซื้อ/จ้าง ดังรายการต่อไปนี้</t>
  </si>
  <si>
    <t>(.............................................)</t>
  </si>
  <si>
    <t>ในวงเงิน ……………………... บาท</t>
  </si>
  <si>
    <t>เลขที่   .....(ต้นสังกัด)...............</t>
  </si>
  <si>
    <t>อุดหนุน</t>
  </si>
  <si>
    <t xml:space="preserve">         ด้วย ข้าพเจ้า………………………………………………... หัวหน้าโครงการ เรื่อง ………………………………………………………………………………………</t>
  </si>
  <si>
    <t>(..........................................)</t>
  </si>
  <si>
    <t>1.  ……………………………………..    (ตำแหน่ง) ……………………...   /สังกัด ............................   แต่งตั้งเป็น ประธานกรรมการตรวจรับพัสดุ</t>
  </si>
  <si>
    <t>2.  ……………………………………..    (ตำแหน่ง) ……………………...   /สังกัด ............................   แต่งตั้งเป็น กรรมการตรวจรับพัสดุ</t>
  </si>
  <si>
    <t>3.  ……………………………………..    (ตำแหน่ง) ……………………...   /สังกัด ............................   แต่งตั้งเป็น กรรมการตรวจรับพัสดุ</t>
  </si>
  <si>
    <t>(.........................................................)</t>
  </si>
  <si>
    <t xml:space="preserve">เรียน  หัวหน้างานคลังและพัสดุ   </t>
  </si>
  <si>
    <t>ประจำปี งบประมาณ พ.ศ. 2567</t>
  </si>
  <si>
    <t>เลขที่</t>
  </si>
  <si>
    <t>ใช้เงิน โครงการ.......................................................................................................</t>
  </si>
  <si>
    <r>
      <t>มีความประสงค์ขออนุมัติ ซื้อ</t>
    </r>
    <r>
      <rPr>
        <b/>
        <sz val="13.5"/>
        <rFont val="TH SarabunPSK"/>
        <family val="2"/>
      </rPr>
      <t xml:space="preserve">วัสดุ.................... </t>
    </r>
    <r>
      <rPr>
        <sz val="13.5"/>
        <rFont val="TH SarabunPSK"/>
        <family val="2"/>
      </rPr>
      <t>เหตุผลความจำเป็นสำหรับใช้ในการ.......................................................................................................</t>
    </r>
  </si>
  <si>
    <t xml:space="preserve">         ด้วย ข้าพเจ้า ............................................................. หัวหน้าโครงการ เรื่อง ..............................................................................................................</t>
  </si>
  <si>
    <t>ในวงเงิน .......................... บาท</t>
  </si>
  <si>
    <t>1.  ...............................    (ตำแหน่ง)..............  /สังกัด ......................................................       แต่งตั้งเป็น กรรมการตรวจรับพัสดุ</t>
  </si>
  <si>
    <t>(...................................................)</t>
  </si>
  <si>
    <t>ประจำปี งบประมาณ พ.ศ. 2568</t>
  </si>
  <si>
    <t>เลขที่ 1 0601 68 ..............</t>
  </si>
  <si>
    <t>ใบเบิกวัสดุ</t>
  </si>
  <si>
    <t>รหัสแผนงาน -</t>
  </si>
  <si>
    <t xml:space="preserve">แผนงานงบประมาณ </t>
  </si>
  <si>
    <t>รหัสหน่วยงาน -</t>
  </si>
  <si>
    <t>หน่วยงาน -</t>
  </si>
  <si>
    <t>รหัสกองทุน -</t>
  </si>
  <si>
    <t xml:space="preserve">แผนงาน </t>
  </si>
  <si>
    <t>ใช้เงิน โครงการ..........................................................................................</t>
  </si>
  <si>
    <t>งาน</t>
  </si>
  <si>
    <t>หมายเลขพัสดุ</t>
  </si>
  <si>
    <t>หน่วย</t>
  </si>
  <si>
    <t>จำนวนเงิน</t>
  </si>
  <si>
    <t>เหตุผล
ที่ขอเบิก</t>
  </si>
  <si>
    <t>รวม</t>
  </si>
  <si>
    <t>1  อนุญาตให้จ่ายได้</t>
  </si>
  <si>
    <t>2  ผู้เบิก</t>
  </si>
  <si>
    <t>....................................................................</t>
  </si>
  <si>
    <t>(................................................)</t>
  </si>
  <si>
    <t>ผู้เบิก</t>
  </si>
  <si>
    <t>เจ้าหน้าที่พัสดุ</t>
  </si>
  <si>
    <t>หัวหน้าโครงการ</t>
  </si>
  <si>
    <t>ตำแหน่ง</t>
  </si>
  <si>
    <t>3  ผู้รับของ - ผู้จ่ายของ</t>
  </si>
  <si>
    <t>4  บันทึกลงบัญชีพัสดุแล้ว</t>
  </si>
  <si>
    <t>ผู้รับของ</t>
  </si>
  <si>
    <t>................................</t>
  </si>
  <si>
    <t>(...............................................)</t>
  </si>
  <si>
    <t>..........................................................................</t>
  </si>
  <si>
    <t>......../............./...............</t>
  </si>
  <si>
    <t>ผู้จ่ายของ</t>
  </si>
  <si>
    <t>..........................................</t>
  </si>
  <si>
    <t>............../............................/...............</t>
  </si>
  <si>
    <t>(.......................................................)</t>
  </si>
  <si>
    <t>......./............./..........</t>
  </si>
  <si>
    <t>รายงานวัสดุคงเหลือ</t>
  </si>
  <si>
    <t>ลำดับที่</t>
  </si>
  <si>
    <t>ประเภท</t>
  </si>
  <si>
    <t>หน่วยนับ</t>
  </si>
  <si>
    <t>ยอดยกมา</t>
  </si>
  <si>
    <t>รับระหว่างปี</t>
  </si>
  <si>
    <t>จ่ายระหว่างปี</t>
  </si>
  <si>
    <t>คงเหลือ</t>
  </si>
  <si>
    <t>ประเภทงบประมาณ</t>
  </si>
  <si>
    <t>ราคาต่อหน่วย</t>
  </si>
  <si>
    <t>วัสดุสำนักงาน</t>
  </si>
  <si>
    <t>เงินงบประมาณ</t>
  </si>
  <si>
    <t>วัสดุคอมพิวเตอร์</t>
  </si>
  <si>
    <t>รวมเป็นเงินทั้งสิ้น</t>
  </si>
  <si>
    <r>
      <rPr>
        <b/>
        <sz val="16"/>
        <color theme="1"/>
        <rFont val="TH SarabunPSK"/>
        <family val="2"/>
      </rPr>
      <t xml:space="preserve">ชื่อหน่วยงาน </t>
    </r>
    <r>
      <rPr>
        <sz val="16"/>
        <color theme="1"/>
        <rFont val="TH SarabunPSK"/>
        <family val="2"/>
      </rPr>
      <t>สำนักวิจัยและส่งเสริมวิชาการการเกษตร</t>
    </r>
  </si>
  <si>
    <r>
      <rPr>
        <b/>
        <sz val="16"/>
        <color theme="1"/>
        <rFont val="TH SarabunPSK"/>
        <family val="2"/>
      </rPr>
      <t>เมื่อวันที่</t>
    </r>
    <r>
      <rPr>
        <sz val="16"/>
        <color theme="1"/>
        <rFont val="TH SarabunPSK"/>
        <family val="2"/>
      </rPr>
      <t xml:space="preserve"> 30 เดือนกันยายน พ.ศ. 2566</t>
    </r>
  </si>
  <si>
    <t>กรรไกรขนาด 7 นิ้ว</t>
  </si>
  <si>
    <t>อัน</t>
  </si>
  <si>
    <t>กรรไกรขนาด 8 นิ้ว</t>
  </si>
  <si>
    <t>กระดาษ A4 ขนาด 80 แกรม</t>
  </si>
  <si>
    <t>รีม</t>
  </si>
  <si>
    <t>กระดาษ F14 70g.</t>
  </si>
  <si>
    <t>กระดาษ F4 ขนาด 80 แกรม</t>
  </si>
  <si>
    <t>กระดาษ Idea Green A4 80 แกรม</t>
  </si>
  <si>
    <t>กระดาษการ์ดสี A4 120g. สีเขียว</t>
  </si>
  <si>
    <t>ห่อ</t>
  </si>
  <si>
    <t>กระดาษการ์ดสี A4 120g. สีชมพู</t>
  </si>
  <si>
    <t>กระดาษการ์ดสี A4 120g. สีฟ้า</t>
  </si>
  <si>
    <t>กระดาษการ์ดสี A4 120g. สีม่วง</t>
  </si>
  <si>
    <t>กระดาษการ์ดสี A4 120g. สีส้ม</t>
  </si>
  <si>
    <t>กระดาษการ์ดสี A4 120g. สีเหลือง</t>
  </si>
  <si>
    <t>กระดาษการ์ดสี F14 120 แกรม สีเขียว</t>
  </si>
  <si>
    <t>กระดาษการ์ดสี F14 120 แกรม สีชมพู</t>
  </si>
  <si>
    <t>กระดาษการ์ดสี F14 120 แกรม สีฟ้า</t>
  </si>
  <si>
    <t xml:space="preserve">	กระดาษการ์ดสี F14 120 แกรม สีเหลือง</t>
  </si>
  <si>
    <t>กระดาษคาร์บอนสีน้ำเงิน</t>
  </si>
  <si>
    <t>กล่อง</t>
  </si>
  <si>
    <t>กระดาษถ่ายเอกสารสี 80 แกรม KTV</t>
  </si>
  <si>
    <t>กระดาษปกการ์ดสี 120 แกรม สีเขียว</t>
  </si>
  <si>
    <t>แผ่น</t>
  </si>
  <si>
    <t>กระดาษปกการ์ดสี 120 แกรม สีฟ้า</t>
  </si>
  <si>
    <t>กระดาษแฟล็กซ์ (FAX)</t>
  </si>
  <si>
    <t>ม้วน</t>
  </si>
  <si>
    <t>กระดาษโฟโต้ A4</t>
  </si>
  <si>
    <t>กระดาษสติ๊กเกอร์ขาวด้าน A4</t>
  </si>
  <si>
    <t>กาวลาเท็กซ์ 16 ออนซ์</t>
  </si>
  <si>
    <t>ขวด</t>
  </si>
  <si>
    <t>กาวลาเท็กซ์ 4 ออนซ์</t>
  </si>
  <si>
    <t>กาวสองหน้าแบบบาง ขนาด 0.5 นิ้ว</t>
  </si>
  <si>
    <t>กาวสองหน้าแบบบาง ขนาด 1นิ้ว</t>
  </si>
  <si>
    <t xml:space="preserve">	กาว UHU 21 g.</t>
  </si>
  <si>
    <t>แท่ง</t>
  </si>
  <si>
    <t>คลิบหนีบดำ เบอร์ 110</t>
  </si>
  <si>
    <t>คลิปหนีบดำ เบอร์ 109</t>
  </si>
  <si>
    <t>คลิปหนีบดำเบอร์ 108</t>
  </si>
  <si>
    <t>คัทเตอร์เล็ก</t>
  </si>
  <si>
    <t>คัทเตอร์ใหญ่</t>
  </si>
  <si>
    <t>ซองขาว เบอร์ 9/125A (ครุฑ)</t>
  </si>
  <si>
    <t>ซอง</t>
  </si>
  <si>
    <t>ซองขาว เบอร์ 9/125A</t>
  </si>
  <si>
    <t>ซองน้ำตาล A4 ขยายข้าง</t>
  </si>
  <si>
    <t>ซองน้ำตาลครุฑ A4 ขยายข้าง</t>
  </si>
  <si>
    <t>ซองน้ำตาลครุฑ A4 ไม่ขยายข้าง</t>
  </si>
  <si>
    <t>ซองน้ำตาลใหญ่ ขยายข้าง</t>
  </si>
  <si>
    <t>ซองน้ำตาลใหญ่ ไม่ขยายข้าง</t>
  </si>
  <si>
    <t>ดินสอ 2B Master Art</t>
  </si>
  <si>
    <t>ดินสอ HB ตราม้า</t>
  </si>
  <si>
    <t xml:space="preserve">	ตรายางผู้จ่ายเงิน</t>
  </si>
  <si>
    <t>ตลับหมึกชาด สีแดง</t>
  </si>
  <si>
    <t>ตลับหมึกชาด สีน้ำเงิน</t>
  </si>
  <si>
    <t xml:space="preserve">ถ่าน AA แพ็ค 4 ก้อน </t>
  </si>
  <si>
    <t>แพ็ค</t>
  </si>
  <si>
    <t xml:space="preserve">ถ่าน AAA แพ็ค 4 ก้อน </t>
  </si>
  <si>
    <t>ถ่าน AAA</t>
  </si>
  <si>
    <t>ก้อน</t>
  </si>
  <si>
    <t>ถ่าน AA</t>
  </si>
  <si>
    <t>ถ่าน C</t>
  </si>
  <si>
    <t>ทะเบียนหนังสือรับ</t>
  </si>
  <si>
    <t>เล่ม</t>
  </si>
  <si>
    <t>ทะเบียนหนังสือส่ง</t>
  </si>
  <si>
    <t>ที่ถอนลวด</t>
  </si>
  <si>
    <t>ตลับ</t>
  </si>
  <si>
    <t>ที่นับแบงค์</t>
  </si>
  <si>
    <t>ที่เย็บกระดาษ Max no.88</t>
  </si>
  <si>
    <t>เทปโฟม 2 หน้า 1 เมตร</t>
  </si>
  <si>
    <t>แท่นตัดสก๊อตเทปใหญ่</t>
  </si>
  <si>
    <t>น้ำยาลบคำผิด</t>
  </si>
  <si>
    <t>ใบมีดคัทเตอร์เล็ก</t>
  </si>
  <si>
    <t>ใบ</t>
  </si>
  <si>
    <t>ใบมีดคัทเตอร์ใหญ่</t>
  </si>
  <si>
    <t>ปากกา Uni Paint PX 21 สีขาว</t>
  </si>
  <si>
    <t>ด้าม</t>
  </si>
  <si>
    <t>ปากกาเมจิก Permanent สีเขียว</t>
  </si>
  <si>
    <t>ปากกาเมจิก Permanent สีดำ</t>
  </si>
  <si>
    <t>ปากกาเมจิก Permanent สีแดง</t>
  </si>
  <si>
    <t>ปากกาเมจิก Permanent สีน้ำเงิน</t>
  </si>
  <si>
    <t>ปากกาวลูกลื่น ควอตัม</t>
  </si>
  <si>
    <t>ปากกาไวท์บอร์ สีดำ</t>
  </si>
  <si>
    <t>ปากกาไวท์บอร์ สีแดง</t>
  </si>
  <si>
    <t>ปากกาไวท์บอร์ สีน้ำเงิน</t>
  </si>
  <si>
    <t>ปากกาหมึกเจล สีดำ</t>
  </si>
  <si>
    <t>ปากกาหมึกเจล สีแดง</t>
  </si>
  <si>
    <t>ปากกาหมึกเจล สีน้ำเงิน</t>
  </si>
  <si>
    <t>แปรงลบกระดาน</t>
  </si>
  <si>
    <t>ผ้าเทป 1.5 นิ้ว</t>
  </si>
  <si>
    <t>ผ้าเทป 2 นิ้ว</t>
  </si>
  <si>
    <t>แผ่น CD</t>
  </si>
  <si>
    <t>แผ่นพลาสติกทำปก A4</t>
  </si>
  <si>
    <t>แฟ้มพลาสติกใส F4</t>
  </si>
  <si>
    <t>แฟ้มเสนอเซนต์</t>
  </si>
  <si>
    <t>แฟ้ม</t>
  </si>
  <si>
    <t>แฟ้มหนีบ 1 นิ้ว 590PF</t>
  </si>
  <si>
    <t>แฟ้มหนีบ 1 นิ้ว 591 A4</t>
  </si>
  <si>
    <t>แฟ้มหนีบ เบอร์ 183</t>
  </si>
  <si>
    <t>แฟ้มห่วง 1 นิ้ว ตราช้าง 221A4</t>
  </si>
  <si>
    <t>แฟ้มห่วง 1 นิ้ว เบอร์ 420F</t>
  </si>
  <si>
    <t>แฟ้มห่วง 3 นิ้ว ตราช้าง 120F</t>
  </si>
  <si>
    <t>ไม้บรรทัดฟุตเหล็ก</t>
  </si>
  <si>
    <t>ยางลบ SAKURA</t>
  </si>
  <si>
    <t>ยางลบ STAEDTLER</t>
  </si>
  <si>
    <t>ลวดเย็บกระดาษ Max No. 10-1M</t>
  </si>
  <si>
    <t>ลวดเย็บกระดาษ Max No. 35-1M</t>
  </si>
  <si>
    <t>ลวดเย็บกระดาษ Max No. M8-1M</t>
  </si>
  <si>
    <t>ลวดเย็บกระดาษเบอร์ 1217 FA-H</t>
  </si>
  <si>
    <t>ลวดเย็บกระดาษเบอร์ T3-10MB</t>
  </si>
  <si>
    <t>ลวดเสียบกระดาษเบอร์ 0</t>
  </si>
  <si>
    <t>ลวดเสียบกระดาษเบอร์ 1</t>
  </si>
  <si>
    <t>ลิ้นแฟ้ม</t>
  </si>
  <si>
    <t>สก๊อตเทปใส 3/4 นิ้ว</t>
  </si>
  <si>
    <t xml:space="preserve">สก๊อตเทปใส ขนาด 1 นิ้ว </t>
  </si>
  <si>
    <t>สมุดบันทึก 5/100</t>
  </si>
  <si>
    <t>สมุดปกน้ำเงิน เบอร์ 2</t>
  </si>
  <si>
    <t>สันแฟ้ม(กระดูกงู) 22 mm.</t>
  </si>
  <si>
    <t>สันแฟ้ม(กระดูกงู) 51 mm.</t>
  </si>
  <si>
    <t>สันรูด 5 มิล</t>
  </si>
  <si>
    <t>หมึกเติมตลับชาด สีดำ</t>
  </si>
  <si>
    <t>หมึกเติมตลับชาด สีแดง</t>
  </si>
  <si>
    <t>หมึกเติมตลับชาด สีน้ำเงิน</t>
  </si>
  <si>
    <t>วัสดุงานบ้านงานครัว</t>
  </si>
  <si>
    <t>กระดาษชำระ ม้วนใหญ่</t>
  </si>
  <si>
    <t>กระดาษชำระม้วนเล็ก (ซิลค์คอลตอน)</t>
  </si>
  <si>
    <t>กระดาษเช็ดปาก 30*30 ซม. *500 แผ่น</t>
  </si>
  <si>
    <t>กระดาษเช็ดปากสีน้ำตาล</t>
  </si>
  <si>
    <t>ก้อนหอมดับกลิ่น ชนิดเจล</t>
  </si>
  <si>
    <t>ถุงขยะดำ 30x40 ชนิดหนา</t>
  </si>
  <si>
    <t>กิโลกรัม</t>
  </si>
  <si>
    <t>ถุงพลาสติกขาว 26x36</t>
  </si>
  <si>
    <t>น้ำยาล้างจาน 500 ml.</t>
  </si>
  <si>
    <t>แกลอน</t>
  </si>
  <si>
    <t>ผ้าเช็ดมือ 15+30 นิ้ว</t>
  </si>
  <si>
    <t>ผืน</t>
  </si>
  <si>
    <t>สก๊อตไบรท์ 3M</t>
  </si>
  <si>
    <t>HP DRUM 19A</t>
  </si>
  <si>
    <t>HP Original TONER #W1030XC</t>
  </si>
  <si>
    <t>คีย์บอร์ด Logitech</t>
  </si>
  <si>
    <t>ดรัม Brother DR-2355</t>
  </si>
  <si>
    <t>ตลับหมึก EPSON INK NO.003</t>
  </si>
  <si>
    <t>ตลับหมึก HP 21+22</t>
  </si>
  <si>
    <t xml:space="preserve">	ตลับหมึก HP 678</t>
  </si>
  <si>
    <t>ตลับหมึก HP 704</t>
  </si>
  <si>
    <t>แผ่น DVD</t>
  </si>
  <si>
    <t xml:space="preserve">เม้าส์ Logitech </t>
  </si>
  <si>
    <t>หมึก Fuji Xerox CM-305DF</t>
  </si>
  <si>
    <t>หมึกปริ้นท์เตอร์ SAMSUNG D203S</t>
  </si>
  <si>
    <t>หมึกพิมพ์ 35A</t>
  </si>
  <si>
    <t>หมึกพิมพ์ Brother TN-2380</t>
  </si>
  <si>
    <t>หมึกพิมพ์ Brother TN-451 BK (ดำ)</t>
  </si>
  <si>
    <t>หมึกพิมพ์ Brother TN-451 C (ฟ้า)</t>
  </si>
  <si>
    <t xml:space="preserve">	หมึกพิมพ์ Brother TN-451 M (สีชมพู)</t>
  </si>
  <si>
    <t>หมึกพิมพ์ Brother TN-451 Y (เหลือง)</t>
  </si>
  <si>
    <t xml:space="preserve">หมึกพิมพ์ Cannon PIXMA </t>
  </si>
  <si>
    <t>หมึกพิมพ์ Fuji Xerox ชมพู</t>
  </si>
  <si>
    <t>หมึกพิมพ์ Fuji Xerox ฟ้า</t>
  </si>
  <si>
    <t>หมึกพิมพ์ Fuji Xerox</t>
  </si>
  <si>
    <t>หมึกพิมพ์ HP 17A</t>
  </si>
  <si>
    <t>หมึกพิมพ์ HP 226A</t>
  </si>
  <si>
    <t>หมึกพิมพ์ HP 276A</t>
  </si>
  <si>
    <t>หมึกพิมพ์ HP 85A</t>
  </si>
  <si>
    <r>
      <rPr>
        <b/>
        <sz val="16"/>
        <color theme="1"/>
        <rFont val="TH SarabunPSK"/>
        <family val="2"/>
      </rPr>
      <t>เมื่อวันที่</t>
    </r>
    <r>
      <rPr>
        <sz val="16"/>
        <color theme="1"/>
        <rFont val="TH SarabunPSK"/>
        <family val="2"/>
      </rPr>
      <t xml:space="preserve"> 30 เดือนกันยายน พ.ศ. 2568</t>
    </r>
  </si>
  <si>
    <t>1. โครงการ…xx… (ระบุชื่อโครงการที่ดำเนินซื้อวัสดุในปีงบประมาณ พ.ศ. 2567)</t>
  </si>
  <si>
    <t>เงินรายได้</t>
  </si>
  <si>
    <t>xx (ระบุรายการวัสดุ)</t>
  </si>
  <si>
    <t>xx</t>
  </si>
  <si>
    <t>วัสดุการเกษตร</t>
  </si>
  <si>
    <t>วัสดุวิทยาศาสตร์</t>
  </si>
  <si>
    <t>วัสดุxx(ระบุประเภทวัสดุ)</t>
  </si>
  <si>
    <t>(......................................................................................)</t>
  </si>
  <si>
    <t>ลงชื่อผู้จัดทำ/หัวหน้าโครงการ.............................................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</si>
</sst>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22" x14ac:knownFonts="1">
    <font>
      <sz val="10"/>
      <name val="Arial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name val="TH Sarabun New"/>
      <family val="2"/>
    </font>
    <font>
      <sz val="12"/>
      <color rgb="FFFF0000"/>
      <name val="TH Sarabun New"/>
      <family val="2"/>
    </font>
    <font>
      <b/>
      <sz val="16"/>
      <name val="TH Sarabun New"/>
      <family val="2"/>
    </font>
    <font>
      <sz val="12"/>
      <name val="TH Sarabun New"/>
      <family val="2"/>
    </font>
    <font>
      <sz val="13.5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5"/>
      <name val="TH Sarabun New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1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187" fontId="16" fillId="0" borderId="0" applyFont="0" applyFill="0" applyBorder="0" applyAlignment="0" applyProtection="0"/>
    <xf numFmtId="0" fontId="16" fillId="0" borderId="0"/>
    <xf numFmtId="187" fontId="3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</cellStyleXfs>
  <cellXfs count="235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3" fontId="8" fillId="0" borderId="8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87" fontId="8" fillId="0" borderId="12" xfId="1" applyFont="1" applyBorder="1" applyAlignment="1">
      <alignment horizontal="center"/>
    </xf>
    <xf numFmtId="187" fontId="4" fillId="0" borderId="1" xfId="1" applyFont="1" applyBorder="1"/>
    <xf numFmtId="0" fontId="4" fillId="0" borderId="1" xfId="0" applyFont="1" applyBorder="1"/>
    <xf numFmtId="187" fontId="8" fillId="0" borderId="6" xfId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187" fontId="8" fillId="0" borderId="10" xfId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87" fontId="4" fillId="0" borderId="6" xfId="1" applyFont="1" applyBorder="1" applyAlignment="1">
      <alignment horizontal="center"/>
    </xf>
    <xf numFmtId="187" fontId="4" fillId="0" borderId="6" xfId="1" applyFont="1" applyBorder="1"/>
    <xf numFmtId="0" fontId="4" fillId="0" borderId="6" xfId="0" applyFont="1" applyBorder="1"/>
    <xf numFmtId="187" fontId="9" fillId="0" borderId="0" xfId="0" applyNumberFormat="1" applyFont="1" applyAlignment="1">
      <alignment horizontal="left"/>
    </xf>
    <xf numFmtId="0" fontId="10" fillId="0" borderId="0" xfId="0" applyFont="1"/>
    <xf numFmtId="187" fontId="4" fillId="0" borderId="0" xfId="1" applyFont="1" applyBorder="1" applyAlignment="1">
      <alignment horizontal="center"/>
    </xf>
    <xf numFmtId="187" fontId="4" fillId="0" borderId="0" xfId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187" fontId="11" fillId="0" borderId="0" xfId="1" applyFont="1" applyBorder="1" applyAlignment="1">
      <alignment horizontal="center"/>
    </xf>
    <xf numFmtId="187" fontId="11" fillId="0" borderId="0" xfId="1" applyFont="1" applyBorder="1"/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3" fontId="8" fillId="0" borderId="8" xfId="0" applyNumberFormat="1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187" fontId="8" fillId="0" borderId="12" xfId="1" applyFont="1" applyBorder="1" applyAlignment="1">
      <alignment horizontal="center" vertical="top"/>
    </xf>
    <xf numFmtId="187" fontId="4" fillId="0" borderId="1" xfId="1" applyFont="1" applyBorder="1" applyAlignment="1">
      <alignment vertical="top"/>
    </xf>
    <xf numFmtId="0" fontId="4" fillId="0" borderId="1" xfId="0" applyFont="1" applyBorder="1" applyAlignment="1">
      <alignment vertical="top"/>
    </xf>
    <xf numFmtId="187" fontId="8" fillId="0" borderId="6" xfId="1" applyFont="1" applyBorder="1" applyAlignment="1">
      <alignment horizontal="center" vertical="top"/>
    </xf>
    <xf numFmtId="3" fontId="8" fillId="0" borderId="11" xfId="0" applyNumberFormat="1" applyFont="1" applyBorder="1" applyAlignment="1">
      <alignment horizontal="center" vertical="top"/>
    </xf>
    <xf numFmtId="187" fontId="8" fillId="0" borderId="10" xfId="1" applyFont="1" applyBorder="1" applyAlignment="1">
      <alignment horizontal="center" vertical="top"/>
    </xf>
    <xf numFmtId="0" fontId="14" fillId="0" borderId="0" xfId="2" applyFont="1" applyAlignment="1">
      <alignment vertical="center"/>
    </xf>
    <xf numFmtId="0" fontId="15" fillId="0" borderId="0" xfId="2" applyFont="1"/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left"/>
    </xf>
    <xf numFmtId="4" fontId="15" fillId="0" borderId="0" xfId="2" applyNumberFormat="1" applyFont="1" applyAlignment="1">
      <alignment vertical="center"/>
    </xf>
    <xf numFmtId="187" fontId="15" fillId="0" borderId="0" xfId="3" applyFont="1" applyAlignment="1">
      <alignment vertical="top"/>
    </xf>
    <xf numFmtId="4" fontId="15" fillId="0" borderId="0" xfId="2" applyNumberFormat="1" applyFont="1" applyAlignment="1">
      <alignment horizontal="center" vertical="center"/>
    </xf>
    <xf numFmtId="4" fontId="15" fillId="0" borderId="0" xfId="2" applyNumberFormat="1" applyFont="1" applyAlignment="1">
      <alignment horizontal="left" vertical="center"/>
    </xf>
    <xf numFmtId="4" fontId="17" fillId="0" borderId="0" xfId="2" applyNumberFormat="1" applyFont="1" applyAlignment="1">
      <alignment vertical="center"/>
    </xf>
    <xf numFmtId="187" fontId="14" fillId="0" borderId="0" xfId="3" applyFont="1" applyAlignment="1">
      <alignment horizontal="left" vertical="top"/>
    </xf>
    <xf numFmtId="4" fontId="14" fillId="0" borderId="0" xfId="2" applyNumberFormat="1" applyFont="1" applyAlignment="1">
      <alignment horizontal="center" vertical="center"/>
    </xf>
    <xf numFmtId="4" fontId="15" fillId="0" borderId="0" xfId="2" applyNumberFormat="1" applyFont="1" applyAlignment="1">
      <alignment vertical="top"/>
    </xf>
    <xf numFmtId="187" fontId="14" fillId="0" borderId="0" xfId="3" applyFont="1" applyAlignment="1">
      <alignment vertical="top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187" fontId="15" fillId="0" borderId="1" xfId="3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horizontal="center" vertical="top"/>
    </xf>
    <xf numFmtId="0" fontId="15" fillId="0" borderId="1" xfId="4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87" fontId="12" fillId="0" borderId="1" xfId="1" applyFont="1" applyBorder="1" applyAlignment="1">
      <alignment horizontal="center" vertical="top"/>
    </xf>
    <xf numFmtId="187" fontId="18" fillId="0" borderId="1" xfId="5" applyFont="1" applyBorder="1" applyAlignment="1">
      <alignment vertical="top" wrapText="1"/>
    </xf>
    <xf numFmtId="0" fontId="15" fillId="0" borderId="0" xfId="2" applyFont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0" xfId="2" applyFont="1" applyAlignment="1">
      <alignment horizontal="right"/>
    </xf>
    <xf numFmtId="187" fontId="14" fillId="0" borderId="3" xfId="3" applyFont="1" applyBorder="1" applyAlignment="1">
      <alignment horizontal="center" vertical="top"/>
    </xf>
    <xf numFmtId="0" fontId="15" fillId="0" borderId="5" xfId="2" applyFont="1" applyBorder="1"/>
    <xf numFmtId="0" fontId="15" fillId="0" borderId="6" xfId="2" applyFont="1" applyBorder="1"/>
    <xf numFmtId="0" fontId="15" fillId="0" borderId="7" xfId="2" applyFont="1" applyBorder="1"/>
    <xf numFmtId="187" fontId="15" fillId="0" borderId="6" xfId="3" applyFont="1" applyBorder="1" applyAlignment="1">
      <alignment vertical="top"/>
    </xf>
    <xf numFmtId="0" fontId="15" fillId="0" borderId="13" xfId="2" applyFont="1" applyBorder="1" applyAlignment="1">
      <alignment vertical="top"/>
    </xf>
    <xf numFmtId="0" fontId="15" fillId="0" borderId="14" xfId="2" applyFont="1" applyBorder="1"/>
    <xf numFmtId="0" fontId="15" fillId="0" borderId="0" xfId="2" applyFont="1" applyAlignment="1">
      <alignment horizontal="center" vertical="top"/>
    </xf>
    <xf numFmtId="0" fontId="15" fillId="0" borderId="8" xfId="2" applyFont="1" applyBorder="1"/>
    <xf numFmtId="0" fontId="15" fillId="0" borderId="4" xfId="2" applyFont="1" applyBorder="1"/>
    <xf numFmtId="0" fontId="15" fillId="0" borderId="13" xfId="2" applyFont="1" applyBorder="1"/>
    <xf numFmtId="0" fontId="15" fillId="0" borderId="14" xfId="2" applyFont="1" applyBorder="1" applyAlignment="1">
      <alignment horizontal="center"/>
    </xf>
    <xf numFmtId="187" fontId="15" fillId="0" borderId="0" xfId="3" applyFont="1" applyBorder="1" applyAlignment="1">
      <alignment vertical="top"/>
    </xf>
    <xf numFmtId="0" fontId="15" fillId="0" borderId="14" xfId="2" applyFont="1" applyBorder="1" applyAlignment="1">
      <alignment horizontal="center" vertical="top"/>
    </xf>
    <xf numFmtId="0" fontId="15" fillId="0" borderId="9" xfId="2" applyFont="1" applyBorder="1"/>
    <xf numFmtId="0" fontId="15" fillId="0" borderId="4" xfId="2" applyFont="1" applyBorder="1" applyAlignment="1">
      <alignment horizontal="center" vertical="top"/>
    </xf>
    <xf numFmtId="187" fontId="15" fillId="0" borderId="9" xfId="3" applyFont="1" applyBorder="1" applyAlignment="1">
      <alignment vertical="top"/>
    </xf>
    <xf numFmtId="0" fontId="17" fillId="0" borderId="0" xfId="6" applyFont="1" applyAlignment="1">
      <alignment vertical="center"/>
    </xf>
    <xf numFmtId="0" fontId="17" fillId="0" borderId="0" xfId="6" applyFont="1" applyAlignment="1">
      <alignment horizontal="center" vertical="center"/>
    </xf>
    <xf numFmtId="3" fontId="19" fillId="0" borderId="1" xfId="6" applyNumberFormat="1" applyFont="1" applyBorder="1" applyAlignment="1">
      <alignment horizontal="center" vertical="center"/>
    </xf>
    <xf numFmtId="187" fontId="19" fillId="0" borderId="1" xfId="7" applyFont="1" applyBorder="1" applyAlignment="1">
      <alignment horizontal="center" vertical="center"/>
    </xf>
    <xf numFmtId="187" fontId="19" fillId="0" borderId="12" xfId="7" applyFont="1" applyBorder="1" applyAlignment="1">
      <alignment horizontal="center" vertical="center"/>
    </xf>
    <xf numFmtId="0" fontId="17" fillId="0" borderId="15" xfId="6" applyFont="1" applyBorder="1" applyAlignment="1">
      <alignment horizontal="center" vertical="top"/>
    </xf>
    <xf numFmtId="0" fontId="17" fillId="0" borderId="16" xfId="6" applyFont="1" applyBorder="1" applyAlignment="1">
      <alignment vertical="top"/>
    </xf>
    <xf numFmtId="0" fontId="17" fillId="0" borderId="15" xfId="6" applyFont="1" applyBorder="1" applyAlignment="1">
      <alignment horizontal="left" wrapText="1"/>
    </xf>
    <xf numFmtId="0" fontId="17" fillId="0" borderId="15" xfId="6" applyFont="1" applyBorder="1" applyAlignment="1">
      <alignment horizontal="center" wrapText="1"/>
    </xf>
    <xf numFmtId="0" fontId="17" fillId="0" borderId="17" xfId="6" applyFont="1" applyBorder="1" applyAlignment="1">
      <alignment horizontal="center" vertical="top"/>
    </xf>
    <xf numFmtId="0" fontId="20" fillId="0" borderId="15" xfId="6" applyFont="1" applyBorder="1" applyAlignment="1">
      <alignment horizontal="center" wrapText="1"/>
    </xf>
    <xf numFmtId="187" fontId="17" fillId="0" borderId="15" xfId="7" applyFont="1" applyBorder="1" applyAlignment="1">
      <alignment horizontal="center" wrapText="1"/>
    </xf>
    <xf numFmtId="187" fontId="17" fillId="0" borderId="15" xfId="7" applyFont="1" applyBorder="1" applyAlignment="1">
      <alignment horizontal="center" vertical="top"/>
    </xf>
    <xf numFmtId="187" fontId="17" fillId="0" borderId="15" xfId="6" applyNumberFormat="1" applyFont="1" applyBorder="1" applyAlignment="1">
      <alignment vertical="top"/>
    </xf>
    <xf numFmtId="0" fontId="17" fillId="0" borderId="18" xfId="6" applyFont="1" applyBorder="1" applyAlignment="1">
      <alignment horizontal="center" vertical="top"/>
    </xf>
    <xf numFmtId="0" fontId="17" fillId="0" borderId="19" xfId="6" applyFont="1" applyBorder="1" applyAlignment="1">
      <alignment vertical="top"/>
    </xf>
    <xf numFmtId="0" fontId="17" fillId="0" borderId="18" xfId="6" applyFont="1" applyBorder="1" applyAlignment="1">
      <alignment horizontal="left" wrapText="1"/>
    </xf>
    <xf numFmtId="0" fontId="17" fillId="0" borderId="18" xfId="6" applyFont="1" applyBorder="1" applyAlignment="1">
      <alignment horizontal="center" wrapText="1"/>
    </xf>
    <xf numFmtId="0" fontId="17" fillId="0" borderId="20" xfId="6" applyFont="1" applyBorder="1" applyAlignment="1">
      <alignment horizontal="center" vertical="top"/>
    </xf>
    <xf numFmtId="187" fontId="17" fillId="0" borderId="18" xfId="7" applyFont="1" applyBorder="1" applyAlignment="1">
      <alignment horizontal="center" wrapText="1"/>
    </xf>
    <xf numFmtId="187" fontId="17" fillId="0" borderId="18" xfId="7" applyFont="1" applyBorder="1" applyAlignment="1">
      <alignment horizontal="center" vertical="top"/>
    </xf>
    <xf numFmtId="0" fontId="17" fillId="0" borderId="18" xfId="6" applyFont="1" applyBorder="1" applyAlignment="1">
      <alignment vertical="top"/>
    </xf>
    <xf numFmtId="187" fontId="17" fillId="0" borderId="18" xfId="7" applyFont="1" applyBorder="1" applyAlignment="1">
      <alignment horizontal="right" wrapText="1"/>
    </xf>
    <xf numFmtId="0" fontId="17" fillId="0" borderId="18" xfId="6" applyFont="1" applyBorder="1" applyAlignment="1">
      <alignment horizontal="center"/>
    </xf>
    <xf numFmtId="0" fontId="17" fillId="0" borderId="19" xfId="6" applyFont="1" applyBorder="1"/>
    <xf numFmtId="0" fontId="17" fillId="0" borderId="20" xfId="6" applyFont="1" applyBorder="1" applyAlignment="1">
      <alignment horizontal="center"/>
    </xf>
    <xf numFmtId="187" fontId="17" fillId="0" borderId="18" xfId="7" applyFont="1" applyBorder="1" applyAlignment="1">
      <alignment horizontal="center"/>
    </xf>
    <xf numFmtId="0" fontId="17" fillId="0" borderId="18" xfId="6" applyFont="1" applyBorder="1"/>
    <xf numFmtId="0" fontId="17" fillId="0" borderId="0" xfId="6" applyFont="1"/>
    <xf numFmtId="187" fontId="17" fillId="0" borderId="18" xfId="6" applyNumberFormat="1" applyFont="1" applyBorder="1" applyAlignment="1">
      <alignment vertical="top"/>
    </xf>
    <xf numFmtId="0" fontId="17" fillId="0" borderId="21" xfId="6" applyFont="1" applyBorder="1" applyAlignment="1">
      <alignment horizontal="center" vertical="top"/>
    </xf>
    <xf numFmtId="0" fontId="17" fillId="0" borderId="22" xfId="6" applyFont="1" applyBorder="1" applyAlignment="1">
      <alignment vertical="top"/>
    </xf>
    <xf numFmtId="0" fontId="17" fillId="0" borderId="21" xfId="6" applyFont="1" applyBorder="1" applyAlignment="1">
      <alignment horizontal="left" wrapText="1"/>
    </xf>
    <xf numFmtId="0" fontId="17" fillId="0" borderId="21" xfId="6" applyFont="1" applyBorder="1" applyAlignment="1">
      <alignment horizontal="center" wrapText="1"/>
    </xf>
    <xf numFmtId="0" fontId="17" fillId="0" borderId="23" xfId="6" applyFont="1" applyBorder="1" applyAlignment="1">
      <alignment horizontal="center" vertical="top"/>
    </xf>
    <xf numFmtId="187" fontId="17" fillId="0" borderId="21" xfId="7" applyFont="1" applyBorder="1" applyAlignment="1">
      <alignment horizontal="right" wrapText="1"/>
    </xf>
    <xf numFmtId="187" fontId="17" fillId="0" borderId="21" xfId="7" applyFont="1" applyBorder="1" applyAlignment="1">
      <alignment horizontal="center" vertical="top"/>
    </xf>
    <xf numFmtId="0" fontId="17" fillId="0" borderId="24" xfId="6" applyFont="1" applyBorder="1" applyAlignment="1">
      <alignment horizontal="center" vertical="top"/>
    </xf>
    <xf numFmtId="0" fontId="17" fillId="0" borderId="25" xfId="6" applyFont="1" applyBorder="1" applyAlignment="1">
      <alignment vertical="top"/>
    </xf>
    <xf numFmtId="0" fontId="17" fillId="0" borderId="24" xfId="6" applyFont="1" applyBorder="1" applyAlignment="1">
      <alignment horizontal="left" wrapText="1"/>
    </xf>
    <xf numFmtId="0" fontId="17" fillId="0" borderId="24" xfId="6" applyFont="1" applyBorder="1" applyAlignment="1">
      <alignment horizontal="center" wrapText="1"/>
    </xf>
    <xf numFmtId="0" fontId="17" fillId="0" borderId="26" xfId="6" applyFont="1" applyBorder="1" applyAlignment="1">
      <alignment horizontal="center" vertical="top"/>
    </xf>
    <xf numFmtId="187" fontId="17" fillId="0" borderId="24" xfId="7" applyFont="1" applyBorder="1" applyAlignment="1">
      <alignment horizontal="right" wrapText="1"/>
    </xf>
    <xf numFmtId="187" fontId="17" fillId="0" borderId="24" xfId="7" applyFont="1" applyBorder="1" applyAlignment="1">
      <alignment horizontal="center" vertical="top"/>
    </xf>
    <xf numFmtId="0" fontId="17" fillId="0" borderId="24" xfId="6" applyFont="1" applyBorder="1" applyAlignment="1">
      <alignment vertical="top"/>
    </xf>
    <xf numFmtId="0" fontId="17" fillId="0" borderId="21" xfId="6" applyFont="1" applyBorder="1" applyAlignment="1">
      <alignment vertical="top"/>
    </xf>
    <xf numFmtId="0" fontId="17" fillId="0" borderId="27" xfId="6" applyFont="1" applyBorder="1" applyAlignment="1">
      <alignment horizontal="center" vertical="top"/>
    </xf>
    <xf numFmtId="0" fontId="17" fillId="0" borderId="28" xfId="6" applyFont="1" applyBorder="1" applyAlignment="1">
      <alignment vertical="top"/>
    </xf>
    <xf numFmtId="0" fontId="17" fillId="0" borderId="27" xfId="6" applyFont="1" applyBorder="1" applyAlignment="1">
      <alignment horizontal="left" wrapText="1"/>
    </xf>
    <xf numFmtId="0" fontId="17" fillId="0" borderId="27" xfId="6" applyFont="1" applyBorder="1" applyAlignment="1">
      <alignment horizontal="center" wrapText="1"/>
    </xf>
    <xf numFmtId="0" fontId="17" fillId="0" borderId="29" xfId="6" applyFont="1" applyBorder="1" applyAlignment="1">
      <alignment horizontal="center" vertical="top"/>
    </xf>
    <xf numFmtId="187" fontId="17" fillId="0" borderId="27" xfId="7" applyFont="1" applyBorder="1" applyAlignment="1">
      <alignment horizontal="right" wrapText="1"/>
    </xf>
    <xf numFmtId="187" fontId="17" fillId="0" borderId="27" xfId="7" applyFont="1" applyBorder="1" applyAlignment="1">
      <alignment horizontal="center" vertical="top"/>
    </xf>
    <xf numFmtId="0" fontId="17" fillId="0" borderId="27" xfId="6" applyFont="1" applyBorder="1" applyAlignment="1">
      <alignment vertical="top"/>
    </xf>
    <xf numFmtId="4" fontId="17" fillId="0" borderId="24" xfId="6" applyNumberFormat="1" applyFont="1" applyBorder="1" applyAlignment="1">
      <alignment horizontal="right" wrapText="1"/>
    </xf>
    <xf numFmtId="187" fontId="19" fillId="0" borderId="1" xfId="6" applyNumberFormat="1" applyFont="1" applyBorder="1" applyAlignment="1">
      <alignment vertical="top"/>
    </xf>
    <xf numFmtId="187" fontId="19" fillId="0" borderId="1" xfId="7" applyFont="1" applyBorder="1" applyAlignment="1">
      <alignment horizontal="center" vertical="top"/>
    </xf>
    <xf numFmtId="3" fontId="17" fillId="0" borderId="0" xfId="6" applyNumberFormat="1" applyFont="1" applyAlignment="1">
      <alignment horizontal="center" vertical="center"/>
    </xf>
    <xf numFmtId="187" fontId="17" fillId="0" borderId="0" xfId="7" applyFont="1" applyAlignment="1">
      <alignment horizontal="center" vertical="top"/>
    </xf>
    <xf numFmtId="187" fontId="17" fillId="0" borderId="0" xfId="7" applyFont="1" applyAlignment="1">
      <alignment horizontal="center"/>
    </xf>
    <xf numFmtId="187" fontId="17" fillId="0" borderId="0" xfId="7" applyFont="1" applyAlignment="1">
      <alignment horizontal="center" vertical="center"/>
    </xf>
    <xf numFmtId="0" fontId="17" fillId="0" borderId="0" xfId="9" applyFont="1" applyAlignment="1">
      <alignment vertical="center"/>
    </xf>
    <xf numFmtId="0" fontId="17" fillId="0" borderId="0" xfId="9" applyFont="1" applyAlignment="1">
      <alignment horizontal="center" vertical="center"/>
    </xf>
    <xf numFmtId="3" fontId="19" fillId="0" borderId="1" xfId="9" applyNumberFormat="1" applyFont="1" applyBorder="1" applyAlignment="1">
      <alignment horizontal="center" vertical="center"/>
    </xf>
    <xf numFmtId="187" fontId="19" fillId="0" borderId="1" xfId="10" applyFont="1" applyBorder="1" applyAlignment="1">
      <alignment horizontal="center" vertical="center"/>
    </xf>
    <xf numFmtId="187" fontId="19" fillId="0" borderId="12" xfId="10" applyFont="1" applyBorder="1" applyAlignment="1">
      <alignment horizontal="center" vertical="center"/>
    </xf>
    <xf numFmtId="0" fontId="17" fillId="0" borderId="15" xfId="9" applyFont="1" applyBorder="1" applyAlignment="1">
      <alignment horizontal="center" vertical="top"/>
    </xf>
    <xf numFmtId="0" fontId="20" fillId="0" borderId="16" xfId="9" applyFont="1" applyBorder="1" applyAlignment="1">
      <alignment vertical="top"/>
    </xf>
    <xf numFmtId="0" fontId="20" fillId="0" borderId="15" xfId="9" applyFont="1" applyBorder="1" applyAlignment="1">
      <alignment horizontal="left" wrapText="1"/>
    </xf>
    <xf numFmtId="0" fontId="20" fillId="0" borderId="15" xfId="9" applyFont="1" applyBorder="1" applyAlignment="1">
      <alignment horizontal="center" wrapText="1"/>
    </xf>
    <xf numFmtId="0" fontId="20" fillId="0" borderId="15" xfId="9" applyFont="1" applyBorder="1" applyAlignment="1">
      <alignment horizontal="center" vertical="top"/>
    </xf>
    <xf numFmtId="0" fontId="20" fillId="0" borderId="17" xfId="9" applyFont="1" applyBorder="1" applyAlignment="1">
      <alignment horizontal="center" vertical="top"/>
    </xf>
    <xf numFmtId="2" fontId="20" fillId="0" borderId="15" xfId="10" applyNumberFormat="1" applyFont="1" applyBorder="1" applyAlignment="1">
      <alignment horizontal="right" wrapText="1"/>
    </xf>
    <xf numFmtId="2" fontId="20" fillId="0" borderId="15" xfId="10" applyNumberFormat="1" applyFont="1" applyBorder="1" applyAlignment="1">
      <alignment horizontal="right" vertical="top"/>
    </xf>
    <xf numFmtId="187" fontId="20" fillId="0" borderId="15" xfId="9" applyNumberFormat="1" applyFont="1" applyBorder="1" applyAlignment="1">
      <alignment vertical="top"/>
    </xf>
    <xf numFmtId="0" fontId="17" fillId="0" borderId="18" xfId="9" applyFont="1" applyBorder="1" applyAlignment="1">
      <alignment horizontal="center" vertical="top"/>
    </xf>
    <xf numFmtId="0" fontId="20" fillId="0" borderId="19" xfId="9" applyFont="1" applyBorder="1" applyAlignment="1">
      <alignment vertical="top"/>
    </xf>
    <xf numFmtId="0" fontId="20" fillId="0" borderId="18" xfId="9" applyFont="1" applyBorder="1" applyAlignment="1">
      <alignment horizontal="left" wrapText="1"/>
    </xf>
    <xf numFmtId="0" fontId="20" fillId="0" borderId="18" xfId="9" applyFont="1" applyBorder="1" applyAlignment="1">
      <alignment horizontal="center" wrapText="1"/>
    </xf>
    <xf numFmtId="0" fontId="20" fillId="0" borderId="18" xfId="9" applyFont="1" applyBorder="1" applyAlignment="1">
      <alignment vertical="top"/>
    </xf>
    <xf numFmtId="0" fontId="20" fillId="0" borderId="18" xfId="9" applyFont="1" applyBorder="1" applyAlignment="1">
      <alignment horizontal="center" vertical="top"/>
    </xf>
    <xf numFmtId="0" fontId="20" fillId="0" borderId="20" xfId="9" applyFont="1" applyBorder="1" applyAlignment="1">
      <alignment horizontal="center" vertical="top"/>
    </xf>
    <xf numFmtId="2" fontId="20" fillId="0" borderId="18" xfId="10" applyNumberFormat="1" applyFont="1" applyBorder="1" applyAlignment="1">
      <alignment horizontal="right" wrapText="1"/>
    </xf>
    <xf numFmtId="2" fontId="20" fillId="0" borderId="18" xfId="10" applyNumberFormat="1" applyFont="1" applyBorder="1" applyAlignment="1">
      <alignment horizontal="right" vertical="top"/>
    </xf>
    <xf numFmtId="0" fontId="17" fillId="0" borderId="19" xfId="9" applyFont="1" applyBorder="1" applyAlignment="1">
      <alignment vertical="top"/>
    </xf>
    <xf numFmtId="0" fontId="17" fillId="0" borderId="18" xfId="9" applyFont="1" applyBorder="1" applyAlignment="1">
      <alignment horizontal="left" wrapText="1"/>
    </xf>
    <xf numFmtId="0" fontId="17" fillId="0" borderId="18" xfId="9" applyFont="1" applyBorder="1" applyAlignment="1">
      <alignment horizontal="center" wrapText="1"/>
    </xf>
    <xf numFmtId="0" fontId="17" fillId="0" borderId="18" xfId="9" applyFont="1" applyBorder="1" applyAlignment="1">
      <alignment vertical="top"/>
    </xf>
    <xf numFmtId="0" fontId="17" fillId="0" borderId="24" xfId="9" applyFont="1" applyBorder="1" applyAlignment="1">
      <alignment vertical="top"/>
    </xf>
    <xf numFmtId="187" fontId="17" fillId="0" borderId="1" xfId="9" applyNumberFormat="1" applyFont="1" applyBorder="1" applyAlignment="1">
      <alignment vertical="top"/>
    </xf>
    <xf numFmtId="187" fontId="17" fillId="0" borderId="1" xfId="10" applyFont="1" applyBorder="1" applyAlignment="1">
      <alignment horizontal="center" vertical="top"/>
    </xf>
    <xf numFmtId="3" fontId="17" fillId="0" borderId="0" xfId="9" applyNumberFormat="1" applyFont="1" applyAlignment="1">
      <alignment horizontal="center" vertical="center"/>
    </xf>
    <xf numFmtId="187" fontId="17" fillId="0" borderId="0" xfId="10" applyFont="1" applyAlignment="1">
      <alignment horizontal="center" vertical="center"/>
    </xf>
    <xf numFmtId="0" fontId="19" fillId="0" borderId="0" xfId="9" applyFont="1" applyAlignment="1">
      <alignment vertical="center"/>
    </xf>
    <xf numFmtId="0" fontId="21" fillId="0" borderId="0" xfId="9" applyFont="1" applyAlignment="1">
      <alignment vertical="center"/>
    </xf>
    <xf numFmtId="3" fontId="21" fillId="0" borderId="0" xfId="9" applyNumberFormat="1" applyFont="1" applyAlignment="1">
      <alignment horizontal="center" vertical="center"/>
    </xf>
    <xf numFmtId="187" fontId="17" fillId="0" borderId="0" xfId="10" applyFont="1" applyAlignment="1">
      <alignment horizontal="center" vertical="top"/>
    </xf>
    <xf numFmtId="187" fontId="17" fillId="0" borderId="0" xfId="10" applyFont="1" applyAlignment="1">
      <alignment horizontal="center"/>
    </xf>
    <xf numFmtId="0" fontId="7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15" fillId="0" borderId="13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5" fillId="0" borderId="14" xfId="2" applyFont="1" applyBorder="1" applyAlignment="1">
      <alignment horizontal="center"/>
    </xf>
    <xf numFmtId="0" fontId="15" fillId="0" borderId="13" xfId="2" applyFont="1" applyBorder="1" applyAlignment="1">
      <alignment horizontal="center" vertical="top"/>
    </xf>
    <xf numFmtId="0" fontId="15" fillId="0" borderId="0" xfId="2" applyFont="1" applyAlignment="1">
      <alignment horizontal="center" vertical="top"/>
    </xf>
    <xf numFmtId="0" fontId="15" fillId="0" borderId="14" xfId="2" applyFont="1" applyBorder="1" applyAlignment="1">
      <alignment horizontal="center" vertical="top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left" vertical="top" wrapText="1"/>
    </xf>
    <xf numFmtId="0" fontId="15" fillId="0" borderId="8" xfId="2" applyFont="1" applyBorder="1" applyAlignment="1">
      <alignment horizontal="center"/>
    </xf>
    <xf numFmtId="0" fontId="15" fillId="0" borderId="9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9" fillId="0" borderId="1" xfId="9" applyFont="1" applyBorder="1" applyAlignment="1">
      <alignment horizontal="center" vertical="center"/>
    </xf>
    <xf numFmtId="0" fontId="19" fillId="0" borderId="11" xfId="9" applyFont="1" applyBorder="1" applyAlignment="1">
      <alignment horizontal="left" vertical="center"/>
    </xf>
    <xf numFmtId="0" fontId="19" fillId="0" borderId="10" xfId="9" applyFont="1" applyBorder="1" applyAlignment="1">
      <alignment horizontal="left" vertical="center"/>
    </xf>
    <xf numFmtId="0" fontId="19" fillId="0" borderId="12" xfId="9" applyFont="1" applyBorder="1" applyAlignment="1">
      <alignment horizontal="left" vertical="center"/>
    </xf>
    <xf numFmtId="0" fontId="17" fillId="0" borderId="11" xfId="9" applyFont="1" applyBorder="1" applyAlignment="1">
      <alignment horizontal="center" vertical="top"/>
    </xf>
    <xf numFmtId="0" fontId="17" fillId="0" borderId="10" xfId="9" applyFont="1" applyBorder="1" applyAlignment="1">
      <alignment horizontal="center" vertical="top"/>
    </xf>
    <xf numFmtId="0" fontId="17" fillId="0" borderId="12" xfId="9" applyFont="1" applyBorder="1" applyAlignment="1">
      <alignment horizontal="center" vertical="top"/>
    </xf>
    <xf numFmtId="3" fontId="20" fillId="0" borderId="0" xfId="9" applyNumberFormat="1" applyFont="1" applyAlignment="1">
      <alignment horizontal="center" vertical="center"/>
    </xf>
    <xf numFmtId="0" fontId="17" fillId="0" borderId="0" xfId="9" applyFont="1" applyAlignment="1">
      <alignment horizontal="center" vertical="top"/>
    </xf>
    <xf numFmtId="0" fontId="19" fillId="0" borderId="0" xfId="9" applyFont="1" applyAlignment="1">
      <alignment horizontal="center" vertical="center"/>
    </xf>
    <xf numFmtId="0" fontId="17" fillId="0" borderId="0" xfId="9" applyFont="1" applyAlignment="1">
      <alignment horizontal="center" vertical="center"/>
    </xf>
    <xf numFmtId="3" fontId="19" fillId="0" borderId="12" xfId="9" applyNumberFormat="1" applyFont="1" applyBorder="1" applyAlignment="1">
      <alignment horizontal="center" vertical="center"/>
    </xf>
    <xf numFmtId="3" fontId="19" fillId="0" borderId="1" xfId="9" applyNumberFormat="1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top"/>
    </xf>
    <xf numFmtId="0" fontId="19" fillId="0" borderId="10" xfId="6" applyFont="1" applyBorder="1" applyAlignment="1">
      <alignment horizontal="center" vertical="top"/>
    </xf>
    <xf numFmtId="0" fontId="19" fillId="0" borderId="12" xfId="6" applyFont="1" applyBorder="1" applyAlignment="1">
      <alignment horizontal="center" vertical="top"/>
    </xf>
    <xf numFmtId="0" fontId="17" fillId="0" borderId="0" xfId="6" applyFont="1" applyAlignment="1">
      <alignment horizontal="center" vertical="top"/>
    </xf>
    <xf numFmtId="0" fontId="19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3" fontId="19" fillId="0" borderId="12" xfId="6" applyNumberFormat="1" applyFont="1" applyBorder="1" applyAlignment="1">
      <alignment horizontal="center" vertical="center"/>
    </xf>
    <xf numFmtId="3" fontId="19" fillId="0" borderId="1" xfId="6" applyNumberFormat="1" applyFont="1" applyBorder="1" applyAlignment="1">
      <alignment horizontal="center" vertical="center"/>
    </xf>
  </cellXfs>
  <cellStyles count="11">
    <cellStyle name="เครื่องหมายจุลภาค 2" xfId="8" xr:uid="{4E0BB76E-A757-4A96-9170-035C4942C293}"/>
    <cellStyle name="จุลภาค" xfId="1" builtinId="3"/>
    <cellStyle name="จุลภาค 2" xfId="3" xr:uid="{73C08641-C73C-49B9-AF4A-E2DF4A461879}"/>
    <cellStyle name="จุลภาค 2 2" xfId="5" xr:uid="{68473D92-AEB8-4CBF-852B-8B5915CD4BBA}"/>
    <cellStyle name="จุลภาค 3" xfId="7" xr:uid="{9BC0DE21-E967-47F3-9A31-02E4F993A4B1}"/>
    <cellStyle name="จุลภาค 4" xfId="10" xr:uid="{E53E431B-D1CF-4F42-BA8F-508B8E64325D}"/>
    <cellStyle name="ปกติ" xfId="0" builtinId="0"/>
    <cellStyle name="ปกติ 2" xfId="2" xr:uid="{616EDAE2-60A1-4E1C-AC0A-3B1D33566EA4}"/>
    <cellStyle name="ปกติ 3" xfId="4" xr:uid="{7FAC187C-52C5-4570-904D-CDA4E13AB6C1}"/>
    <cellStyle name="ปกติ 4" xfId="6" xr:uid="{A9E8767D-0F42-44E0-ADE9-743BE1DE233E}"/>
    <cellStyle name="ปกติ 5" xfId="9" xr:uid="{A3FA54D2-A77B-48B1-A962-1465CB78DB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7950" name="Picture 1" descr="maejo">
          <a:extLst>
            <a:ext uri="{FF2B5EF4-FFF2-40B4-BE49-F238E27FC236}">
              <a16:creationId xmlns:a16="http://schemas.microsoft.com/office/drawing/2014/main" id="{00000000-0008-0000-0000-00004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7951" name="Picture 3" descr="maejo">
          <a:extLst>
            <a:ext uri="{FF2B5EF4-FFF2-40B4-BE49-F238E27FC236}">
              <a16:creationId xmlns:a16="http://schemas.microsoft.com/office/drawing/2014/main" id="{00000000-0008-0000-0000-00004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7952" name="Picture 4" descr="maejo">
          <a:extLst>
            <a:ext uri="{FF2B5EF4-FFF2-40B4-BE49-F238E27FC236}">
              <a16:creationId xmlns:a16="http://schemas.microsoft.com/office/drawing/2014/main" id="{00000000-0008-0000-0000-00005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7953" name="Picture 5" descr="maejo">
          <a:extLst>
            <a:ext uri="{FF2B5EF4-FFF2-40B4-BE49-F238E27FC236}">
              <a16:creationId xmlns:a16="http://schemas.microsoft.com/office/drawing/2014/main" id="{00000000-0008-0000-0000-00005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7954" name="Picture 6" descr="maejo">
          <a:extLst>
            <a:ext uri="{FF2B5EF4-FFF2-40B4-BE49-F238E27FC236}">
              <a16:creationId xmlns:a16="http://schemas.microsoft.com/office/drawing/2014/main" id="{00000000-0008-0000-0000-00005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7955" name="Picture 7" descr="maejo">
          <a:extLst>
            <a:ext uri="{FF2B5EF4-FFF2-40B4-BE49-F238E27FC236}">
              <a16:creationId xmlns:a16="http://schemas.microsoft.com/office/drawing/2014/main" id="{00000000-0008-0000-0000-00005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7956" name="Picture 8" descr="maejo">
          <a:extLst>
            <a:ext uri="{FF2B5EF4-FFF2-40B4-BE49-F238E27FC236}">
              <a16:creationId xmlns:a16="http://schemas.microsoft.com/office/drawing/2014/main" id="{00000000-0008-0000-0000-00005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47957" name="Picture 9" descr="maejo">
          <a:extLst>
            <a:ext uri="{FF2B5EF4-FFF2-40B4-BE49-F238E27FC236}">
              <a16:creationId xmlns:a16="http://schemas.microsoft.com/office/drawing/2014/main" id="{00000000-0008-0000-0000-00005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5267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0</xdr:row>
      <xdr:rowOff>0</xdr:rowOff>
    </xdr:from>
    <xdr:to>
      <xdr:col>4</xdr:col>
      <xdr:colOff>142875</xdr:colOff>
      <xdr:row>0</xdr:row>
      <xdr:rowOff>0</xdr:rowOff>
    </xdr:to>
    <xdr:pic>
      <xdr:nvPicPr>
        <xdr:cNvPr id="47958" name="Picture 10" descr="maejo">
          <a:extLst>
            <a:ext uri="{FF2B5EF4-FFF2-40B4-BE49-F238E27FC236}">
              <a16:creationId xmlns:a16="http://schemas.microsoft.com/office/drawing/2014/main" id="{00000000-0008-0000-0000-00005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59" name="Picture 11" descr="maejo">
          <a:extLst>
            <a:ext uri="{FF2B5EF4-FFF2-40B4-BE49-F238E27FC236}">
              <a16:creationId xmlns:a16="http://schemas.microsoft.com/office/drawing/2014/main" id="{00000000-0008-0000-0000-00005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60" name="Picture 12" descr="maejo">
          <a:extLst>
            <a:ext uri="{FF2B5EF4-FFF2-40B4-BE49-F238E27FC236}">
              <a16:creationId xmlns:a16="http://schemas.microsoft.com/office/drawing/2014/main" id="{00000000-0008-0000-0000-00005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61" name="Picture 13" descr="maejo">
          <a:extLst>
            <a:ext uri="{FF2B5EF4-FFF2-40B4-BE49-F238E27FC236}">
              <a16:creationId xmlns:a16="http://schemas.microsoft.com/office/drawing/2014/main" id="{00000000-0008-0000-0000-00005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47962" name="Picture 14" descr="maejo">
          <a:extLst>
            <a:ext uri="{FF2B5EF4-FFF2-40B4-BE49-F238E27FC236}">
              <a16:creationId xmlns:a16="http://schemas.microsoft.com/office/drawing/2014/main" id="{00000000-0008-0000-0000-00005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63" name="Picture 15" descr="maejo">
          <a:extLst>
            <a:ext uri="{FF2B5EF4-FFF2-40B4-BE49-F238E27FC236}">
              <a16:creationId xmlns:a16="http://schemas.microsoft.com/office/drawing/2014/main" id="{00000000-0008-0000-0000-00005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47964" name="Picture 16" descr="maejo">
          <a:extLst>
            <a:ext uri="{FF2B5EF4-FFF2-40B4-BE49-F238E27FC236}">
              <a16:creationId xmlns:a16="http://schemas.microsoft.com/office/drawing/2014/main" id="{00000000-0008-0000-0000-00005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65" name="Picture 17" descr="maejo">
          <a:extLst>
            <a:ext uri="{FF2B5EF4-FFF2-40B4-BE49-F238E27FC236}">
              <a16:creationId xmlns:a16="http://schemas.microsoft.com/office/drawing/2014/main" id="{00000000-0008-0000-0000-00005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47966" name="Picture 18" descr="maejo">
          <a:extLst>
            <a:ext uri="{FF2B5EF4-FFF2-40B4-BE49-F238E27FC236}">
              <a16:creationId xmlns:a16="http://schemas.microsoft.com/office/drawing/2014/main" id="{00000000-0008-0000-0000-00005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67" name="Picture 19" descr="maejo">
          <a:extLst>
            <a:ext uri="{FF2B5EF4-FFF2-40B4-BE49-F238E27FC236}">
              <a16:creationId xmlns:a16="http://schemas.microsoft.com/office/drawing/2014/main" id="{00000000-0008-0000-0000-00005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47968" name="Picture 20" descr="maejo">
          <a:extLst>
            <a:ext uri="{FF2B5EF4-FFF2-40B4-BE49-F238E27FC236}">
              <a16:creationId xmlns:a16="http://schemas.microsoft.com/office/drawing/2014/main" id="{00000000-0008-0000-0000-00006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69" name="Picture 21" descr="maejo">
          <a:extLst>
            <a:ext uri="{FF2B5EF4-FFF2-40B4-BE49-F238E27FC236}">
              <a16:creationId xmlns:a16="http://schemas.microsoft.com/office/drawing/2014/main" id="{00000000-0008-0000-0000-00006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47970" name="Picture 22" descr="maejo">
          <a:extLst>
            <a:ext uri="{FF2B5EF4-FFF2-40B4-BE49-F238E27FC236}">
              <a16:creationId xmlns:a16="http://schemas.microsoft.com/office/drawing/2014/main" id="{00000000-0008-0000-0000-00006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71" name="Picture 23" descr="maejo">
          <a:extLst>
            <a:ext uri="{FF2B5EF4-FFF2-40B4-BE49-F238E27FC236}">
              <a16:creationId xmlns:a16="http://schemas.microsoft.com/office/drawing/2014/main" id="{00000000-0008-0000-0000-00006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72" name="Picture 25" descr="maejo">
          <a:extLst>
            <a:ext uri="{FF2B5EF4-FFF2-40B4-BE49-F238E27FC236}">
              <a16:creationId xmlns:a16="http://schemas.microsoft.com/office/drawing/2014/main" id="{00000000-0008-0000-0000-00006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47973" name="Picture 26" descr="maejo">
          <a:extLst>
            <a:ext uri="{FF2B5EF4-FFF2-40B4-BE49-F238E27FC236}">
              <a16:creationId xmlns:a16="http://schemas.microsoft.com/office/drawing/2014/main" id="{00000000-0008-0000-0000-00006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74" name="Picture 28" descr="maejo">
          <a:extLst>
            <a:ext uri="{FF2B5EF4-FFF2-40B4-BE49-F238E27FC236}">
              <a16:creationId xmlns:a16="http://schemas.microsoft.com/office/drawing/2014/main" id="{00000000-0008-0000-0000-00006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75" name="Picture 29" descr="maejo">
          <a:extLst>
            <a:ext uri="{FF2B5EF4-FFF2-40B4-BE49-F238E27FC236}">
              <a16:creationId xmlns:a16="http://schemas.microsoft.com/office/drawing/2014/main" id="{00000000-0008-0000-0000-00006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76" name="Picture 31" descr="maejo">
          <a:extLst>
            <a:ext uri="{FF2B5EF4-FFF2-40B4-BE49-F238E27FC236}">
              <a16:creationId xmlns:a16="http://schemas.microsoft.com/office/drawing/2014/main" id="{00000000-0008-0000-0000-00006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77" name="Picture 32" descr="maejo">
          <a:extLst>
            <a:ext uri="{FF2B5EF4-FFF2-40B4-BE49-F238E27FC236}">
              <a16:creationId xmlns:a16="http://schemas.microsoft.com/office/drawing/2014/main" id="{00000000-0008-0000-0000-00006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47978" name="Picture 34" descr="maejo">
          <a:extLst>
            <a:ext uri="{FF2B5EF4-FFF2-40B4-BE49-F238E27FC236}">
              <a16:creationId xmlns:a16="http://schemas.microsoft.com/office/drawing/2014/main" id="{00000000-0008-0000-0000-00006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79" name="Picture 35" descr="maejo">
          <a:extLst>
            <a:ext uri="{FF2B5EF4-FFF2-40B4-BE49-F238E27FC236}">
              <a16:creationId xmlns:a16="http://schemas.microsoft.com/office/drawing/2014/main" id="{00000000-0008-0000-0000-00006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80" name="Picture 36" descr="maejo">
          <a:extLst>
            <a:ext uri="{FF2B5EF4-FFF2-40B4-BE49-F238E27FC236}">
              <a16:creationId xmlns:a16="http://schemas.microsoft.com/office/drawing/2014/main" id="{00000000-0008-0000-0000-00006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81" name="Picture 37" descr="maejo">
          <a:extLst>
            <a:ext uri="{FF2B5EF4-FFF2-40B4-BE49-F238E27FC236}">
              <a16:creationId xmlns:a16="http://schemas.microsoft.com/office/drawing/2014/main" id="{00000000-0008-0000-0000-00006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82" name="Picture 38" descr="maejo">
          <a:extLst>
            <a:ext uri="{FF2B5EF4-FFF2-40B4-BE49-F238E27FC236}">
              <a16:creationId xmlns:a16="http://schemas.microsoft.com/office/drawing/2014/main" id="{00000000-0008-0000-0000-00006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83" name="Picture 39" descr="maejo">
          <a:extLst>
            <a:ext uri="{FF2B5EF4-FFF2-40B4-BE49-F238E27FC236}">
              <a16:creationId xmlns:a16="http://schemas.microsoft.com/office/drawing/2014/main" id="{00000000-0008-0000-0000-00006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84" name="Picture 40" descr="maejo">
          <a:extLst>
            <a:ext uri="{FF2B5EF4-FFF2-40B4-BE49-F238E27FC236}">
              <a16:creationId xmlns:a16="http://schemas.microsoft.com/office/drawing/2014/main" id="{00000000-0008-0000-0000-00007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85" name="Picture 41" descr="maejo">
          <a:extLst>
            <a:ext uri="{FF2B5EF4-FFF2-40B4-BE49-F238E27FC236}">
              <a16:creationId xmlns:a16="http://schemas.microsoft.com/office/drawing/2014/main" id="{00000000-0008-0000-0000-00007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86" name="Picture 42" descr="maejo">
          <a:extLst>
            <a:ext uri="{FF2B5EF4-FFF2-40B4-BE49-F238E27FC236}">
              <a16:creationId xmlns:a16="http://schemas.microsoft.com/office/drawing/2014/main" id="{00000000-0008-0000-0000-00007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47987" name="Picture 43" descr="maejo">
          <a:extLst>
            <a:ext uri="{FF2B5EF4-FFF2-40B4-BE49-F238E27FC236}">
              <a16:creationId xmlns:a16="http://schemas.microsoft.com/office/drawing/2014/main" id="{00000000-0008-0000-0000-00007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1457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7988" name="Picture 44" descr="maejo">
          <a:extLst>
            <a:ext uri="{FF2B5EF4-FFF2-40B4-BE49-F238E27FC236}">
              <a16:creationId xmlns:a16="http://schemas.microsoft.com/office/drawing/2014/main" id="{00000000-0008-0000-0000-00007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7989" name="Picture 45" descr="maejo">
          <a:extLst>
            <a:ext uri="{FF2B5EF4-FFF2-40B4-BE49-F238E27FC236}">
              <a16:creationId xmlns:a16="http://schemas.microsoft.com/office/drawing/2014/main" id="{00000000-0008-0000-0000-00007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7990" name="Picture 46" descr="maejo">
          <a:extLst>
            <a:ext uri="{FF2B5EF4-FFF2-40B4-BE49-F238E27FC236}">
              <a16:creationId xmlns:a16="http://schemas.microsoft.com/office/drawing/2014/main" id="{00000000-0008-0000-0000-00007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7991" name="Picture 47" descr="maejo">
          <a:extLst>
            <a:ext uri="{FF2B5EF4-FFF2-40B4-BE49-F238E27FC236}">
              <a16:creationId xmlns:a16="http://schemas.microsoft.com/office/drawing/2014/main" id="{00000000-0008-0000-0000-00007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7992" name="Picture 48" descr="maejo">
          <a:extLst>
            <a:ext uri="{FF2B5EF4-FFF2-40B4-BE49-F238E27FC236}">
              <a16:creationId xmlns:a16="http://schemas.microsoft.com/office/drawing/2014/main" id="{00000000-0008-0000-0000-00007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2</xdr:row>
      <xdr:rowOff>0</xdr:rowOff>
    </xdr:from>
    <xdr:to>
      <xdr:col>4</xdr:col>
      <xdr:colOff>180975</xdr:colOff>
      <xdr:row>2</xdr:row>
      <xdr:rowOff>0</xdr:rowOff>
    </xdr:to>
    <xdr:pic>
      <xdr:nvPicPr>
        <xdr:cNvPr id="47993" name="Picture 49" descr="maejo">
          <a:extLst>
            <a:ext uri="{FF2B5EF4-FFF2-40B4-BE49-F238E27FC236}">
              <a16:creationId xmlns:a16="http://schemas.microsoft.com/office/drawing/2014/main" id="{00000000-0008-0000-0000-00007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5267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94" name="Picture 62" descr="maejo">
          <a:extLst>
            <a:ext uri="{FF2B5EF4-FFF2-40B4-BE49-F238E27FC236}">
              <a16:creationId xmlns:a16="http://schemas.microsoft.com/office/drawing/2014/main" id="{00000000-0008-0000-0000-00007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95" name="Picture 63" descr="maejo">
          <a:extLst>
            <a:ext uri="{FF2B5EF4-FFF2-40B4-BE49-F238E27FC236}">
              <a16:creationId xmlns:a16="http://schemas.microsoft.com/office/drawing/2014/main" id="{00000000-0008-0000-0000-00007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96" name="Picture 64" descr="maejo">
          <a:extLst>
            <a:ext uri="{FF2B5EF4-FFF2-40B4-BE49-F238E27FC236}">
              <a16:creationId xmlns:a16="http://schemas.microsoft.com/office/drawing/2014/main" id="{00000000-0008-0000-0000-00007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97" name="Picture 65" descr="maejo">
          <a:extLst>
            <a:ext uri="{FF2B5EF4-FFF2-40B4-BE49-F238E27FC236}">
              <a16:creationId xmlns:a16="http://schemas.microsoft.com/office/drawing/2014/main" id="{00000000-0008-0000-0000-00007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998" name="Picture 66" descr="maejo">
          <a:extLst>
            <a:ext uri="{FF2B5EF4-FFF2-40B4-BE49-F238E27FC236}">
              <a16:creationId xmlns:a16="http://schemas.microsoft.com/office/drawing/2014/main" id="{00000000-0008-0000-0000-00007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809625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7999" name="Picture 74" descr="maejo">
          <a:extLst>
            <a:ext uri="{FF2B5EF4-FFF2-40B4-BE49-F238E27FC236}">
              <a16:creationId xmlns:a16="http://schemas.microsoft.com/office/drawing/2014/main" id="{00000000-0008-0000-0000-00007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0" name="Picture 75" descr="maejo">
          <a:extLst>
            <a:ext uri="{FF2B5EF4-FFF2-40B4-BE49-F238E27FC236}">
              <a16:creationId xmlns:a16="http://schemas.microsoft.com/office/drawing/2014/main" id="{00000000-0008-0000-0000-00008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1" name="Picture 76" descr="maejo">
          <a:extLst>
            <a:ext uri="{FF2B5EF4-FFF2-40B4-BE49-F238E27FC236}">
              <a16:creationId xmlns:a16="http://schemas.microsoft.com/office/drawing/2014/main" id="{00000000-0008-0000-0000-00008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2" name="Picture 77" descr="maejo">
          <a:extLst>
            <a:ext uri="{FF2B5EF4-FFF2-40B4-BE49-F238E27FC236}">
              <a16:creationId xmlns:a16="http://schemas.microsoft.com/office/drawing/2014/main" id="{00000000-0008-0000-0000-00008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3" name="Picture 78" descr="maejo">
          <a:extLst>
            <a:ext uri="{FF2B5EF4-FFF2-40B4-BE49-F238E27FC236}">
              <a16:creationId xmlns:a16="http://schemas.microsoft.com/office/drawing/2014/main" id="{00000000-0008-0000-0000-00008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4" name="Picture 79" descr="maejo">
          <a:extLst>
            <a:ext uri="{FF2B5EF4-FFF2-40B4-BE49-F238E27FC236}">
              <a16:creationId xmlns:a16="http://schemas.microsoft.com/office/drawing/2014/main" id="{00000000-0008-0000-0000-00008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5" name="Picture 80" descr="maejo">
          <a:extLst>
            <a:ext uri="{FF2B5EF4-FFF2-40B4-BE49-F238E27FC236}">
              <a16:creationId xmlns:a16="http://schemas.microsoft.com/office/drawing/2014/main" id="{00000000-0008-0000-0000-00008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6" name="Picture 81" descr="maejo">
          <a:extLst>
            <a:ext uri="{FF2B5EF4-FFF2-40B4-BE49-F238E27FC236}">
              <a16:creationId xmlns:a16="http://schemas.microsoft.com/office/drawing/2014/main" id="{00000000-0008-0000-0000-00008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7" name="Picture 82" descr="maejo">
          <a:extLst>
            <a:ext uri="{FF2B5EF4-FFF2-40B4-BE49-F238E27FC236}">
              <a16:creationId xmlns:a16="http://schemas.microsoft.com/office/drawing/2014/main" id="{00000000-0008-0000-0000-00008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8" name="Picture 83" descr="maejo">
          <a:extLst>
            <a:ext uri="{FF2B5EF4-FFF2-40B4-BE49-F238E27FC236}">
              <a16:creationId xmlns:a16="http://schemas.microsoft.com/office/drawing/2014/main" id="{00000000-0008-0000-0000-00008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09" name="Picture 84" descr="maejo">
          <a:extLst>
            <a:ext uri="{FF2B5EF4-FFF2-40B4-BE49-F238E27FC236}">
              <a16:creationId xmlns:a16="http://schemas.microsoft.com/office/drawing/2014/main" id="{00000000-0008-0000-0000-00008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10" name="Picture 85" descr="maejo">
          <a:extLst>
            <a:ext uri="{FF2B5EF4-FFF2-40B4-BE49-F238E27FC236}">
              <a16:creationId xmlns:a16="http://schemas.microsoft.com/office/drawing/2014/main" id="{00000000-0008-0000-0000-00008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1" name="Picture 86" descr="maejo">
          <a:extLst>
            <a:ext uri="{FF2B5EF4-FFF2-40B4-BE49-F238E27FC236}">
              <a16:creationId xmlns:a16="http://schemas.microsoft.com/office/drawing/2014/main" id="{00000000-0008-0000-0000-00008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2" name="Picture 87" descr="maejo">
          <a:extLst>
            <a:ext uri="{FF2B5EF4-FFF2-40B4-BE49-F238E27FC236}">
              <a16:creationId xmlns:a16="http://schemas.microsoft.com/office/drawing/2014/main" id="{00000000-0008-0000-0000-00008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3" name="Picture 88" descr="maejo">
          <a:extLst>
            <a:ext uri="{FF2B5EF4-FFF2-40B4-BE49-F238E27FC236}">
              <a16:creationId xmlns:a16="http://schemas.microsoft.com/office/drawing/2014/main" id="{00000000-0008-0000-0000-00008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4" name="Picture 89" descr="maejo">
          <a:extLst>
            <a:ext uri="{FF2B5EF4-FFF2-40B4-BE49-F238E27FC236}">
              <a16:creationId xmlns:a16="http://schemas.microsoft.com/office/drawing/2014/main" id="{00000000-0008-0000-0000-00008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5" name="Picture 90" descr="maejo">
          <a:extLst>
            <a:ext uri="{FF2B5EF4-FFF2-40B4-BE49-F238E27FC236}">
              <a16:creationId xmlns:a16="http://schemas.microsoft.com/office/drawing/2014/main" id="{00000000-0008-0000-0000-00008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6" name="Picture 91" descr="maejo">
          <a:extLst>
            <a:ext uri="{FF2B5EF4-FFF2-40B4-BE49-F238E27FC236}">
              <a16:creationId xmlns:a16="http://schemas.microsoft.com/office/drawing/2014/main" id="{00000000-0008-0000-0000-00009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7" name="Picture 92" descr="maejo">
          <a:extLst>
            <a:ext uri="{FF2B5EF4-FFF2-40B4-BE49-F238E27FC236}">
              <a16:creationId xmlns:a16="http://schemas.microsoft.com/office/drawing/2014/main" id="{00000000-0008-0000-0000-00009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8" name="Picture 93" descr="maejo">
          <a:extLst>
            <a:ext uri="{FF2B5EF4-FFF2-40B4-BE49-F238E27FC236}">
              <a16:creationId xmlns:a16="http://schemas.microsoft.com/office/drawing/2014/main" id="{00000000-0008-0000-0000-00009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19" name="Picture 94" descr="maejo">
          <a:extLst>
            <a:ext uri="{FF2B5EF4-FFF2-40B4-BE49-F238E27FC236}">
              <a16:creationId xmlns:a16="http://schemas.microsoft.com/office/drawing/2014/main" id="{00000000-0008-0000-0000-00009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0" name="Picture 95" descr="maejo">
          <a:extLst>
            <a:ext uri="{FF2B5EF4-FFF2-40B4-BE49-F238E27FC236}">
              <a16:creationId xmlns:a16="http://schemas.microsoft.com/office/drawing/2014/main" id="{00000000-0008-0000-0000-00009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1" name="Picture 96" descr="maejo">
          <a:extLst>
            <a:ext uri="{FF2B5EF4-FFF2-40B4-BE49-F238E27FC236}">
              <a16:creationId xmlns:a16="http://schemas.microsoft.com/office/drawing/2014/main" id="{00000000-0008-0000-0000-00009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2" name="Picture 97" descr="maejo">
          <a:extLst>
            <a:ext uri="{FF2B5EF4-FFF2-40B4-BE49-F238E27FC236}">
              <a16:creationId xmlns:a16="http://schemas.microsoft.com/office/drawing/2014/main" id="{00000000-0008-0000-0000-00009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3" name="Picture 98" descr="maejo">
          <a:extLst>
            <a:ext uri="{FF2B5EF4-FFF2-40B4-BE49-F238E27FC236}">
              <a16:creationId xmlns:a16="http://schemas.microsoft.com/office/drawing/2014/main" id="{00000000-0008-0000-0000-00009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4" name="Picture 99" descr="maejo">
          <a:extLst>
            <a:ext uri="{FF2B5EF4-FFF2-40B4-BE49-F238E27FC236}">
              <a16:creationId xmlns:a16="http://schemas.microsoft.com/office/drawing/2014/main" id="{00000000-0008-0000-0000-00009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5" name="Picture 100" descr="maejo">
          <a:extLst>
            <a:ext uri="{FF2B5EF4-FFF2-40B4-BE49-F238E27FC236}">
              <a16:creationId xmlns:a16="http://schemas.microsoft.com/office/drawing/2014/main" id="{00000000-0008-0000-0000-00009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6" name="Picture 101" descr="maejo">
          <a:extLst>
            <a:ext uri="{FF2B5EF4-FFF2-40B4-BE49-F238E27FC236}">
              <a16:creationId xmlns:a16="http://schemas.microsoft.com/office/drawing/2014/main" id="{00000000-0008-0000-0000-00009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7" name="Picture 102" descr="maejo">
          <a:extLst>
            <a:ext uri="{FF2B5EF4-FFF2-40B4-BE49-F238E27FC236}">
              <a16:creationId xmlns:a16="http://schemas.microsoft.com/office/drawing/2014/main" id="{00000000-0008-0000-0000-00009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8" name="Picture 103" descr="maejo">
          <a:extLst>
            <a:ext uri="{FF2B5EF4-FFF2-40B4-BE49-F238E27FC236}">
              <a16:creationId xmlns:a16="http://schemas.microsoft.com/office/drawing/2014/main" id="{00000000-0008-0000-0000-00009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29" name="Picture 104" descr="maejo">
          <a:extLst>
            <a:ext uri="{FF2B5EF4-FFF2-40B4-BE49-F238E27FC236}">
              <a16:creationId xmlns:a16="http://schemas.microsoft.com/office/drawing/2014/main" id="{00000000-0008-0000-0000-00009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0" name="Picture 105" descr="maejo">
          <a:extLst>
            <a:ext uri="{FF2B5EF4-FFF2-40B4-BE49-F238E27FC236}">
              <a16:creationId xmlns:a16="http://schemas.microsoft.com/office/drawing/2014/main" id="{00000000-0008-0000-0000-00009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1" name="Picture 106" descr="maejo">
          <a:extLst>
            <a:ext uri="{FF2B5EF4-FFF2-40B4-BE49-F238E27FC236}">
              <a16:creationId xmlns:a16="http://schemas.microsoft.com/office/drawing/2014/main" id="{00000000-0008-0000-0000-00009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2" name="Picture 107" descr="maejo">
          <a:extLst>
            <a:ext uri="{FF2B5EF4-FFF2-40B4-BE49-F238E27FC236}">
              <a16:creationId xmlns:a16="http://schemas.microsoft.com/office/drawing/2014/main" id="{00000000-0008-0000-0000-0000A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3" name="Picture 108" descr="maejo">
          <a:extLst>
            <a:ext uri="{FF2B5EF4-FFF2-40B4-BE49-F238E27FC236}">
              <a16:creationId xmlns:a16="http://schemas.microsoft.com/office/drawing/2014/main" id="{00000000-0008-0000-0000-0000A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4" name="Picture 109" descr="maejo">
          <a:extLst>
            <a:ext uri="{FF2B5EF4-FFF2-40B4-BE49-F238E27FC236}">
              <a16:creationId xmlns:a16="http://schemas.microsoft.com/office/drawing/2014/main" id="{00000000-0008-0000-0000-0000A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5" name="Picture 110" descr="maejo">
          <a:extLst>
            <a:ext uri="{FF2B5EF4-FFF2-40B4-BE49-F238E27FC236}">
              <a16:creationId xmlns:a16="http://schemas.microsoft.com/office/drawing/2014/main" id="{00000000-0008-0000-0000-0000A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6" name="Picture 111" descr="maejo">
          <a:extLst>
            <a:ext uri="{FF2B5EF4-FFF2-40B4-BE49-F238E27FC236}">
              <a16:creationId xmlns:a16="http://schemas.microsoft.com/office/drawing/2014/main" id="{00000000-0008-0000-0000-0000A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7" name="Picture 112" descr="maejo">
          <a:extLst>
            <a:ext uri="{FF2B5EF4-FFF2-40B4-BE49-F238E27FC236}">
              <a16:creationId xmlns:a16="http://schemas.microsoft.com/office/drawing/2014/main" id="{00000000-0008-0000-0000-0000A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8" name="Picture 113" descr="maejo">
          <a:extLst>
            <a:ext uri="{FF2B5EF4-FFF2-40B4-BE49-F238E27FC236}">
              <a16:creationId xmlns:a16="http://schemas.microsoft.com/office/drawing/2014/main" id="{00000000-0008-0000-0000-0000A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39" name="Picture 114" descr="maejo">
          <a:extLst>
            <a:ext uri="{FF2B5EF4-FFF2-40B4-BE49-F238E27FC236}">
              <a16:creationId xmlns:a16="http://schemas.microsoft.com/office/drawing/2014/main" id="{00000000-0008-0000-0000-0000A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0" name="Picture 115" descr="maejo">
          <a:extLst>
            <a:ext uri="{FF2B5EF4-FFF2-40B4-BE49-F238E27FC236}">
              <a16:creationId xmlns:a16="http://schemas.microsoft.com/office/drawing/2014/main" id="{00000000-0008-0000-0000-0000A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1" name="Picture 116" descr="maejo">
          <a:extLst>
            <a:ext uri="{FF2B5EF4-FFF2-40B4-BE49-F238E27FC236}">
              <a16:creationId xmlns:a16="http://schemas.microsoft.com/office/drawing/2014/main" id="{00000000-0008-0000-0000-0000A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2" name="Picture 117" descr="maejo">
          <a:extLst>
            <a:ext uri="{FF2B5EF4-FFF2-40B4-BE49-F238E27FC236}">
              <a16:creationId xmlns:a16="http://schemas.microsoft.com/office/drawing/2014/main" id="{00000000-0008-0000-0000-0000A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3" name="Picture 118" descr="maejo">
          <a:extLst>
            <a:ext uri="{FF2B5EF4-FFF2-40B4-BE49-F238E27FC236}">
              <a16:creationId xmlns:a16="http://schemas.microsoft.com/office/drawing/2014/main" id="{00000000-0008-0000-0000-0000A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4" name="Picture 119" descr="maejo">
          <a:extLst>
            <a:ext uri="{FF2B5EF4-FFF2-40B4-BE49-F238E27FC236}">
              <a16:creationId xmlns:a16="http://schemas.microsoft.com/office/drawing/2014/main" id="{00000000-0008-0000-0000-0000A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5" name="Picture 120" descr="maejo">
          <a:extLst>
            <a:ext uri="{FF2B5EF4-FFF2-40B4-BE49-F238E27FC236}">
              <a16:creationId xmlns:a16="http://schemas.microsoft.com/office/drawing/2014/main" id="{00000000-0008-0000-0000-0000A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6" name="Picture 121" descr="maejo">
          <a:extLst>
            <a:ext uri="{FF2B5EF4-FFF2-40B4-BE49-F238E27FC236}">
              <a16:creationId xmlns:a16="http://schemas.microsoft.com/office/drawing/2014/main" id="{00000000-0008-0000-0000-0000A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7" name="Picture 122" descr="maejo">
          <a:extLst>
            <a:ext uri="{FF2B5EF4-FFF2-40B4-BE49-F238E27FC236}">
              <a16:creationId xmlns:a16="http://schemas.microsoft.com/office/drawing/2014/main" id="{00000000-0008-0000-0000-0000A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8" name="Picture 123" descr="maejo">
          <a:extLst>
            <a:ext uri="{FF2B5EF4-FFF2-40B4-BE49-F238E27FC236}">
              <a16:creationId xmlns:a16="http://schemas.microsoft.com/office/drawing/2014/main" id="{00000000-0008-0000-0000-0000B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49" name="Picture 124" descr="maejo">
          <a:extLst>
            <a:ext uri="{FF2B5EF4-FFF2-40B4-BE49-F238E27FC236}">
              <a16:creationId xmlns:a16="http://schemas.microsoft.com/office/drawing/2014/main" id="{00000000-0008-0000-0000-0000B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0" name="Picture 125" descr="maejo">
          <a:extLst>
            <a:ext uri="{FF2B5EF4-FFF2-40B4-BE49-F238E27FC236}">
              <a16:creationId xmlns:a16="http://schemas.microsoft.com/office/drawing/2014/main" id="{00000000-0008-0000-0000-0000B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1" name="Picture 126" descr="maejo">
          <a:extLst>
            <a:ext uri="{FF2B5EF4-FFF2-40B4-BE49-F238E27FC236}">
              <a16:creationId xmlns:a16="http://schemas.microsoft.com/office/drawing/2014/main" id="{00000000-0008-0000-0000-0000B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2" name="Picture 127" descr="maejo">
          <a:extLst>
            <a:ext uri="{FF2B5EF4-FFF2-40B4-BE49-F238E27FC236}">
              <a16:creationId xmlns:a16="http://schemas.microsoft.com/office/drawing/2014/main" id="{00000000-0008-0000-0000-0000B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3" name="Picture 128" descr="maejo">
          <a:extLst>
            <a:ext uri="{FF2B5EF4-FFF2-40B4-BE49-F238E27FC236}">
              <a16:creationId xmlns:a16="http://schemas.microsoft.com/office/drawing/2014/main" id="{00000000-0008-0000-0000-0000B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4" name="Picture 129" descr="maejo">
          <a:extLst>
            <a:ext uri="{FF2B5EF4-FFF2-40B4-BE49-F238E27FC236}">
              <a16:creationId xmlns:a16="http://schemas.microsoft.com/office/drawing/2014/main" id="{00000000-0008-0000-0000-0000B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5" name="Picture 130" descr="maejo">
          <a:extLst>
            <a:ext uri="{FF2B5EF4-FFF2-40B4-BE49-F238E27FC236}">
              <a16:creationId xmlns:a16="http://schemas.microsoft.com/office/drawing/2014/main" id="{00000000-0008-0000-0000-0000B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6" name="Picture 131" descr="maejo">
          <a:extLst>
            <a:ext uri="{FF2B5EF4-FFF2-40B4-BE49-F238E27FC236}">
              <a16:creationId xmlns:a16="http://schemas.microsoft.com/office/drawing/2014/main" id="{00000000-0008-0000-0000-0000B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7" name="Picture 132" descr="maejo">
          <a:extLst>
            <a:ext uri="{FF2B5EF4-FFF2-40B4-BE49-F238E27FC236}">
              <a16:creationId xmlns:a16="http://schemas.microsoft.com/office/drawing/2014/main" id="{00000000-0008-0000-0000-0000B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58" name="Picture 133" descr="maejo">
          <a:extLst>
            <a:ext uri="{FF2B5EF4-FFF2-40B4-BE49-F238E27FC236}">
              <a16:creationId xmlns:a16="http://schemas.microsoft.com/office/drawing/2014/main" id="{00000000-0008-0000-0000-0000B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59" name="Picture 134" descr="maejo">
          <a:extLst>
            <a:ext uri="{FF2B5EF4-FFF2-40B4-BE49-F238E27FC236}">
              <a16:creationId xmlns:a16="http://schemas.microsoft.com/office/drawing/2014/main" id="{00000000-0008-0000-0000-0000B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0" name="Picture 135" descr="maejo">
          <a:extLst>
            <a:ext uri="{FF2B5EF4-FFF2-40B4-BE49-F238E27FC236}">
              <a16:creationId xmlns:a16="http://schemas.microsoft.com/office/drawing/2014/main" id="{00000000-0008-0000-0000-0000B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1" name="Picture 136" descr="maejo">
          <a:extLst>
            <a:ext uri="{FF2B5EF4-FFF2-40B4-BE49-F238E27FC236}">
              <a16:creationId xmlns:a16="http://schemas.microsoft.com/office/drawing/2014/main" id="{00000000-0008-0000-0000-0000B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2" name="Picture 137" descr="maejo">
          <a:extLst>
            <a:ext uri="{FF2B5EF4-FFF2-40B4-BE49-F238E27FC236}">
              <a16:creationId xmlns:a16="http://schemas.microsoft.com/office/drawing/2014/main" id="{00000000-0008-0000-0000-0000B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3" name="Picture 138" descr="maejo">
          <a:extLst>
            <a:ext uri="{FF2B5EF4-FFF2-40B4-BE49-F238E27FC236}">
              <a16:creationId xmlns:a16="http://schemas.microsoft.com/office/drawing/2014/main" id="{00000000-0008-0000-0000-0000B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4" name="Picture 139" descr="maejo">
          <a:extLst>
            <a:ext uri="{FF2B5EF4-FFF2-40B4-BE49-F238E27FC236}">
              <a16:creationId xmlns:a16="http://schemas.microsoft.com/office/drawing/2014/main" id="{00000000-0008-0000-0000-0000C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5" name="Picture 140" descr="maejo">
          <a:extLst>
            <a:ext uri="{FF2B5EF4-FFF2-40B4-BE49-F238E27FC236}">
              <a16:creationId xmlns:a16="http://schemas.microsoft.com/office/drawing/2014/main" id="{00000000-0008-0000-0000-0000C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6" name="Picture 141" descr="maejo">
          <a:extLst>
            <a:ext uri="{FF2B5EF4-FFF2-40B4-BE49-F238E27FC236}">
              <a16:creationId xmlns:a16="http://schemas.microsoft.com/office/drawing/2014/main" id="{00000000-0008-0000-0000-0000C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7" name="Picture 142" descr="maejo">
          <a:extLst>
            <a:ext uri="{FF2B5EF4-FFF2-40B4-BE49-F238E27FC236}">
              <a16:creationId xmlns:a16="http://schemas.microsoft.com/office/drawing/2014/main" id="{00000000-0008-0000-0000-0000C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8" name="Picture 143" descr="maejo">
          <a:extLst>
            <a:ext uri="{FF2B5EF4-FFF2-40B4-BE49-F238E27FC236}">
              <a16:creationId xmlns:a16="http://schemas.microsoft.com/office/drawing/2014/main" id="{00000000-0008-0000-0000-0000C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69" name="Picture 144" descr="maejo">
          <a:extLst>
            <a:ext uri="{FF2B5EF4-FFF2-40B4-BE49-F238E27FC236}">
              <a16:creationId xmlns:a16="http://schemas.microsoft.com/office/drawing/2014/main" id="{00000000-0008-0000-0000-0000C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070" name="Picture 145" descr="maejo">
          <a:extLst>
            <a:ext uri="{FF2B5EF4-FFF2-40B4-BE49-F238E27FC236}">
              <a16:creationId xmlns:a16="http://schemas.microsoft.com/office/drawing/2014/main" id="{00000000-0008-0000-0000-0000C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71" name="Picture 158" descr="maejo">
          <a:extLst>
            <a:ext uri="{FF2B5EF4-FFF2-40B4-BE49-F238E27FC236}">
              <a16:creationId xmlns:a16="http://schemas.microsoft.com/office/drawing/2014/main" id="{00000000-0008-0000-0000-0000C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72" name="Picture 159" descr="maejo">
          <a:extLst>
            <a:ext uri="{FF2B5EF4-FFF2-40B4-BE49-F238E27FC236}">
              <a16:creationId xmlns:a16="http://schemas.microsoft.com/office/drawing/2014/main" id="{00000000-0008-0000-0000-0000C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73" name="Picture 160" descr="maejo">
          <a:extLst>
            <a:ext uri="{FF2B5EF4-FFF2-40B4-BE49-F238E27FC236}">
              <a16:creationId xmlns:a16="http://schemas.microsoft.com/office/drawing/2014/main" id="{00000000-0008-0000-0000-0000C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74" name="Picture 161" descr="maejo">
          <a:extLst>
            <a:ext uri="{FF2B5EF4-FFF2-40B4-BE49-F238E27FC236}">
              <a16:creationId xmlns:a16="http://schemas.microsoft.com/office/drawing/2014/main" id="{00000000-0008-0000-0000-0000C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75" name="Picture 162" descr="maejo">
          <a:extLst>
            <a:ext uri="{FF2B5EF4-FFF2-40B4-BE49-F238E27FC236}">
              <a16:creationId xmlns:a16="http://schemas.microsoft.com/office/drawing/2014/main" id="{00000000-0008-0000-0000-0000C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142875</xdr:colOff>
      <xdr:row>0</xdr:row>
      <xdr:rowOff>0</xdr:rowOff>
    </xdr:to>
    <xdr:pic>
      <xdr:nvPicPr>
        <xdr:cNvPr id="48076" name="Picture 163" descr="maejo">
          <a:extLst>
            <a:ext uri="{FF2B5EF4-FFF2-40B4-BE49-F238E27FC236}">
              <a16:creationId xmlns:a16="http://schemas.microsoft.com/office/drawing/2014/main" id="{00000000-0008-0000-0000-0000C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77" name="Picture 164" descr="maejo">
          <a:extLst>
            <a:ext uri="{FF2B5EF4-FFF2-40B4-BE49-F238E27FC236}">
              <a16:creationId xmlns:a16="http://schemas.microsoft.com/office/drawing/2014/main" id="{00000000-0008-0000-0000-0000C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78" name="Picture 165" descr="maejo">
          <a:extLst>
            <a:ext uri="{FF2B5EF4-FFF2-40B4-BE49-F238E27FC236}">
              <a16:creationId xmlns:a16="http://schemas.microsoft.com/office/drawing/2014/main" id="{00000000-0008-0000-0000-0000C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79" name="Picture 166" descr="maejo">
          <a:extLst>
            <a:ext uri="{FF2B5EF4-FFF2-40B4-BE49-F238E27FC236}">
              <a16:creationId xmlns:a16="http://schemas.microsoft.com/office/drawing/2014/main" id="{00000000-0008-0000-0000-0000C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80" name="Picture 167" descr="maejo">
          <a:extLst>
            <a:ext uri="{FF2B5EF4-FFF2-40B4-BE49-F238E27FC236}">
              <a16:creationId xmlns:a16="http://schemas.microsoft.com/office/drawing/2014/main" id="{00000000-0008-0000-0000-0000D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142875</xdr:colOff>
      <xdr:row>0</xdr:row>
      <xdr:rowOff>0</xdr:rowOff>
    </xdr:to>
    <xdr:pic>
      <xdr:nvPicPr>
        <xdr:cNvPr id="48081" name="Picture 168" descr="maejo">
          <a:extLst>
            <a:ext uri="{FF2B5EF4-FFF2-40B4-BE49-F238E27FC236}">
              <a16:creationId xmlns:a16="http://schemas.microsoft.com/office/drawing/2014/main" id="{00000000-0008-0000-0000-0000D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48082" name="Picture 169" descr="maejo">
          <a:extLst>
            <a:ext uri="{FF2B5EF4-FFF2-40B4-BE49-F238E27FC236}">
              <a16:creationId xmlns:a16="http://schemas.microsoft.com/office/drawing/2014/main" id="{00000000-0008-0000-0000-0000D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83" name="Picture 170" descr="maejo">
          <a:extLst>
            <a:ext uri="{FF2B5EF4-FFF2-40B4-BE49-F238E27FC236}">
              <a16:creationId xmlns:a16="http://schemas.microsoft.com/office/drawing/2014/main" id="{00000000-0008-0000-0000-0000D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84" name="Picture 171" descr="maejo">
          <a:extLst>
            <a:ext uri="{FF2B5EF4-FFF2-40B4-BE49-F238E27FC236}">
              <a16:creationId xmlns:a16="http://schemas.microsoft.com/office/drawing/2014/main" id="{00000000-0008-0000-0000-0000D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85" name="Picture 172" descr="maejo">
          <a:extLst>
            <a:ext uri="{FF2B5EF4-FFF2-40B4-BE49-F238E27FC236}">
              <a16:creationId xmlns:a16="http://schemas.microsoft.com/office/drawing/2014/main" id="{00000000-0008-0000-0000-0000D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86" name="Picture 173" descr="maejo">
          <a:extLst>
            <a:ext uri="{FF2B5EF4-FFF2-40B4-BE49-F238E27FC236}">
              <a16:creationId xmlns:a16="http://schemas.microsoft.com/office/drawing/2014/main" id="{00000000-0008-0000-0000-0000D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87" name="Picture 174" descr="maejo">
          <a:extLst>
            <a:ext uri="{FF2B5EF4-FFF2-40B4-BE49-F238E27FC236}">
              <a16:creationId xmlns:a16="http://schemas.microsoft.com/office/drawing/2014/main" id="{00000000-0008-0000-0000-0000D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0</xdr:rowOff>
    </xdr:from>
    <xdr:to>
      <xdr:col>16</xdr:col>
      <xdr:colOff>142875</xdr:colOff>
      <xdr:row>0</xdr:row>
      <xdr:rowOff>0</xdr:rowOff>
    </xdr:to>
    <xdr:pic>
      <xdr:nvPicPr>
        <xdr:cNvPr id="48088" name="Picture 175" descr="maejo">
          <a:extLst>
            <a:ext uri="{FF2B5EF4-FFF2-40B4-BE49-F238E27FC236}">
              <a16:creationId xmlns:a16="http://schemas.microsoft.com/office/drawing/2014/main" id="{00000000-0008-0000-0000-0000D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89" name="Picture 176" descr="maejo">
          <a:extLst>
            <a:ext uri="{FF2B5EF4-FFF2-40B4-BE49-F238E27FC236}">
              <a16:creationId xmlns:a16="http://schemas.microsoft.com/office/drawing/2014/main" id="{00000000-0008-0000-0000-0000D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90" name="Picture 177" descr="maejo">
          <a:extLst>
            <a:ext uri="{FF2B5EF4-FFF2-40B4-BE49-F238E27FC236}">
              <a16:creationId xmlns:a16="http://schemas.microsoft.com/office/drawing/2014/main" id="{00000000-0008-0000-0000-0000D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91" name="Picture 178" descr="maejo">
          <a:extLst>
            <a:ext uri="{FF2B5EF4-FFF2-40B4-BE49-F238E27FC236}">
              <a16:creationId xmlns:a16="http://schemas.microsoft.com/office/drawing/2014/main" id="{00000000-0008-0000-0000-0000D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92" name="Picture 179" descr="maejo">
          <a:extLst>
            <a:ext uri="{FF2B5EF4-FFF2-40B4-BE49-F238E27FC236}">
              <a16:creationId xmlns:a16="http://schemas.microsoft.com/office/drawing/2014/main" id="{00000000-0008-0000-0000-0000D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0</xdr:rowOff>
    </xdr:from>
    <xdr:to>
      <xdr:col>16</xdr:col>
      <xdr:colOff>142875</xdr:colOff>
      <xdr:row>0</xdr:row>
      <xdr:rowOff>0</xdr:rowOff>
    </xdr:to>
    <xdr:pic>
      <xdr:nvPicPr>
        <xdr:cNvPr id="48093" name="Picture 180" descr="maejo">
          <a:extLst>
            <a:ext uri="{FF2B5EF4-FFF2-40B4-BE49-F238E27FC236}">
              <a16:creationId xmlns:a16="http://schemas.microsoft.com/office/drawing/2014/main" id="{00000000-0008-0000-0000-0000D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48094" name="Picture 181" descr="maejo">
          <a:extLst>
            <a:ext uri="{FF2B5EF4-FFF2-40B4-BE49-F238E27FC236}">
              <a16:creationId xmlns:a16="http://schemas.microsoft.com/office/drawing/2014/main" id="{00000000-0008-0000-0000-0000D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095" name="Picture 182" descr="maejo">
          <a:extLst>
            <a:ext uri="{FF2B5EF4-FFF2-40B4-BE49-F238E27FC236}">
              <a16:creationId xmlns:a16="http://schemas.microsoft.com/office/drawing/2014/main" id="{00000000-0008-0000-0000-0000D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096" name="Picture 183" descr="maejo">
          <a:extLst>
            <a:ext uri="{FF2B5EF4-FFF2-40B4-BE49-F238E27FC236}">
              <a16:creationId xmlns:a16="http://schemas.microsoft.com/office/drawing/2014/main" id="{00000000-0008-0000-0000-0000E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097" name="Picture 184" descr="maejo">
          <a:extLst>
            <a:ext uri="{FF2B5EF4-FFF2-40B4-BE49-F238E27FC236}">
              <a16:creationId xmlns:a16="http://schemas.microsoft.com/office/drawing/2014/main" id="{00000000-0008-0000-0000-0000E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098" name="Picture 185" descr="maejo">
          <a:extLst>
            <a:ext uri="{FF2B5EF4-FFF2-40B4-BE49-F238E27FC236}">
              <a16:creationId xmlns:a16="http://schemas.microsoft.com/office/drawing/2014/main" id="{00000000-0008-0000-0000-0000E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099" name="Picture 186" descr="maejo">
          <a:extLst>
            <a:ext uri="{FF2B5EF4-FFF2-40B4-BE49-F238E27FC236}">
              <a16:creationId xmlns:a16="http://schemas.microsoft.com/office/drawing/2014/main" id="{00000000-0008-0000-0000-0000E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28575</xdr:colOff>
      <xdr:row>0</xdr:row>
      <xdr:rowOff>0</xdr:rowOff>
    </xdr:from>
    <xdr:to>
      <xdr:col>24</xdr:col>
      <xdr:colOff>142875</xdr:colOff>
      <xdr:row>0</xdr:row>
      <xdr:rowOff>0</xdr:rowOff>
    </xdr:to>
    <xdr:pic>
      <xdr:nvPicPr>
        <xdr:cNvPr id="48100" name="Picture 187" descr="maejo">
          <a:extLst>
            <a:ext uri="{FF2B5EF4-FFF2-40B4-BE49-F238E27FC236}">
              <a16:creationId xmlns:a16="http://schemas.microsoft.com/office/drawing/2014/main" id="{00000000-0008-0000-0000-0000E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101" name="Picture 188" descr="maejo">
          <a:extLst>
            <a:ext uri="{FF2B5EF4-FFF2-40B4-BE49-F238E27FC236}">
              <a16:creationId xmlns:a16="http://schemas.microsoft.com/office/drawing/2014/main" id="{00000000-0008-0000-0000-0000E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102" name="Picture 189" descr="maejo">
          <a:extLst>
            <a:ext uri="{FF2B5EF4-FFF2-40B4-BE49-F238E27FC236}">
              <a16:creationId xmlns:a16="http://schemas.microsoft.com/office/drawing/2014/main" id="{00000000-0008-0000-0000-0000E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103" name="Picture 190" descr="maejo">
          <a:extLst>
            <a:ext uri="{FF2B5EF4-FFF2-40B4-BE49-F238E27FC236}">
              <a16:creationId xmlns:a16="http://schemas.microsoft.com/office/drawing/2014/main" id="{00000000-0008-0000-0000-0000E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104" name="Picture 191" descr="maejo">
          <a:extLst>
            <a:ext uri="{FF2B5EF4-FFF2-40B4-BE49-F238E27FC236}">
              <a16:creationId xmlns:a16="http://schemas.microsoft.com/office/drawing/2014/main" id="{00000000-0008-0000-0000-0000E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28575</xdr:colOff>
      <xdr:row>0</xdr:row>
      <xdr:rowOff>0</xdr:rowOff>
    </xdr:from>
    <xdr:to>
      <xdr:col>24</xdr:col>
      <xdr:colOff>142875</xdr:colOff>
      <xdr:row>0</xdr:row>
      <xdr:rowOff>0</xdr:rowOff>
    </xdr:to>
    <xdr:pic>
      <xdr:nvPicPr>
        <xdr:cNvPr id="48105" name="Picture 192" descr="maejo">
          <a:extLst>
            <a:ext uri="{FF2B5EF4-FFF2-40B4-BE49-F238E27FC236}">
              <a16:creationId xmlns:a16="http://schemas.microsoft.com/office/drawing/2014/main" id="{00000000-0008-0000-0000-0000E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48106" name="Picture 193" descr="maejo">
          <a:extLst>
            <a:ext uri="{FF2B5EF4-FFF2-40B4-BE49-F238E27FC236}">
              <a16:creationId xmlns:a16="http://schemas.microsoft.com/office/drawing/2014/main" id="{00000000-0008-0000-0000-0000E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07" name="Picture 194" descr="maejo">
          <a:extLst>
            <a:ext uri="{FF2B5EF4-FFF2-40B4-BE49-F238E27FC236}">
              <a16:creationId xmlns:a16="http://schemas.microsoft.com/office/drawing/2014/main" id="{00000000-0008-0000-0000-0000E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08" name="Picture 195" descr="maejo">
          <a:extLst>
            <a:ext uri="{FF2B5EF4-FFF2-40B4-BE49-F238E27FC236}">
              <a16:creationId xmlns:a16="http://schemas.microsoft.com/office/drawing/2014/main" id="{00000000-0008-0000-0000-0000E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09" name="Picture 196" descr="maejo">
          <a:extLst>
            <a:ext uri="{FF2B5EF4-FFF2-40B4-BE49-F238E27FC236}">
              <a16:creationId xmlns:a16="http://schemas.microsoft.com/office/drawing/2014/main" id="{00000000-0008-0000-0000-0000E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10" name="Picture 197" descr="maejo">
          <a:extLst>
            <a:ext uri="{FF2B5EF4-FFF2-40B4-BE49-F238E27FC236}">
              <a16:creationId xmlns:a16="http://schemas.microsoft.com/office/drawing/2014/main" id="{00000000-0008-0000-0000-0000E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11" name="Picture 198" descr="maejo">
          <a:extLst>
            <a:ext uri="{FF2B5EF4-FFF2-40B4-BE49-F238E27FC236}">
              <a16:creationId xmlns:a16="http://schemas.microsoft.com/office/drawing/2014/main" id="{00000000-0008-0000-0000-0000E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142875</xdr:colOff>
      <xdr:row>0</xdr:row>
      <xdr:rowOff>0</xdr:rowOff>
    </xdr:to>
    <xdr:pic>
      <xdr:nvPicPr>
        <xdr:cNvPr id="48112" name="Picture 199" descr="maejo">
          <a:extLst>
            <a:ext uri="{FF2B5EF4-FFF2-40B4-BE49-F238E27FC236}">
              <a16:creationId xmlns:a16="http://schemas.microsoft.com/office/drawing/2014/main" id="{00000000-0008-0000-0000-0000F0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13" name="Picture 200" descr="maejo">
          <a:extLst>
            <a:ext uri="{FF2B5EF4-FFF2-40B4-BE49-F238E27FC236}">
              <a16:creationId xmlns:a16="http://schemas.microsoft.com/office/drawing/2014/main" id="{00000000-0008-0000-0000-0000F1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14" name="Picture 201" descr="maejo">
          <a:extLst>
            <a:ext uri="{FF2B5EF4-FFF2-40B4-BE49-F238E27FC236}">
              <a16:creationId xmlns:a16="http://schemas.microsoft.com/office/drawing/2014/main" id="{00000000-0008-0000-0000-0000F2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15" name="Picture 202" descr="maejo">
          <a:extLst>
            <a:ext uri="{FF2B5EF4-FFF2-40B4-BE49-F238E27FC236}">
              <a16:creationId xmlns:a16="http://schemas.microsoft.com/office/drawing/2014/main" id="{00000000-0008-0000-0000-0000F3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16" name="Picture 203" descr="maejo">
          <a:extLst>
            <a:ext uri="{FF2B5EF4-FFF2-40B4-BE49-F238E27FC236}">
              <a16:creationId xmlns:a16="http://schemas.microsoft.com/office/drawing/2014/main" id="{00000000-0008-0000-0000-0000F4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142875</xdr:colOff>
      <xdr:row>0</xdr:row>
      <xdr:rowOff>0</xdr:rowOff>
    </xdr:to>
    <xdr:pic>
      <xdr:nvPicPr>
        <xdr:cNvPr id="48117" name="Picture 204" descr="maejo">
          <a:extLst>
            <a:ext uri="{FF2B5EF4-FFF2-40B4-BE49-F238E27FC236}">
              <a16:creationId xmlns:a16="http://schemas.microsoft.com/office/drawing/2014/main" id="{00000000-0008-0000-0000-0000F5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48118" name="Picture 205" descr="maejo">
          <a:extLst>
            <a:ext uri="{FF2B5EF4-FFF2-40B4-BE49-F238E27FC236}">
              <a16:creationId xmlns:a16="http://schemas.microsoft.com/office/drawing/2014/main" id="{00000000-0008-0000-0000-0000F6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8119" name="Picture 206" descr="maejo">
          <a:extLst>
            <a:ext uri="{FF2B5EF4-FFF2-40B4-BE49-F238E27FC236}">
              <a16:creationId xmlns:a16="http://schemas.microsoft.com/office/drawing/2014/main" id="{00000000-0008-0000-0000-0000F7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8120" name="Picture 207" descr="maejo">
          <a:extLst>
            <a:ext uri="{FF2B5EF4-FFF2-40B4-BE49-F238E27FC236}">
              <a16:creationId xmlns:a16="http://schemas.microsoft.com/office/drawing/2014/main" id="{00000000-0008-0000-0000-0000F8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8121" name="Picture 208" descr="maejo">
          <a:extLst>
            <a:ext uri="{FF2B5EF4-FFF2-40B4-BE49-F238E27FC236}">
              <a16:creationId xmlns:a16="http://schemas.microsoft.com/office/drawing/2014/main" id="{00000000-0008-0000-0000-0000F9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8122" name="Picture 209" descr="maejo">
          <a:extLst>
            <a:ext uri="{FF2B5EF4-FFF2-40B4-BE49-F238E27FC236}">
              <a16:creationId xmlns:a16="http://schemas.microsoft.com/office/drawing/2014/main" id="{00000000-0008-0000-0000-0000FA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8123" name="Picture 210" descr="maejo">
          <a:extLst>
            <a:ext uri="{FF2B5EF4-FFF2-40B4-BE49-F238E27FC236}">
              <a16:creationId xmlns:a16="http://schemas.microsoft.com/office/drawing/2014/main" id="{00000000-0008-0000-0000-0000FB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28575</xdr:colOff>
      <xdr:row>0</xdr:row>
      <xdr:rowOff>0</xdr:rowOff>
    </xdr:from>
    <xdr:to>
      <xdr:col>40</xdr:col>
      <xdr:colOff>142875</xdr:colOff>
      <xdr:row>0</xdr:row>
      <xdr:rowOff>0</xdr:rowOff>
    </xdr:to>
    <xdr:pic>
      <xdr:nvPicPr>
        <xdr:cNvPr id="48124" name="Picture 211" descr="maejo">
          <a:extLst>
            <a:ext uri="{FF2B5EF4-FFF2-40B4-BE49-F238E27FC236}">
              <a16:creationId xmlns:a16="http://schemas.microsoft.com/office/drawing/2014/main" id="{00000000-0008-0000-0000-0000FC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8125" name="Picture 212" descr="maejo">
          <a:extLst>
            <a:ext uri="{FF2B5EF4-FFF2-40B4-BE49-F238E27FC236}">
              <a16:creationId xmlns:a16="http://schemas.microsoft.com/office/drawing/2014/main" id="{00000000-0008-0000-0000-0000FD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8126" name="Picture 213" descr="maejo">
          <a:extLst>
            <a:ext uri="{FF2B5EF4-FFF2-40B4-BE49-F238E27FC236}">
              <a16:creationId xmlns:a16="http://schemas.microsoft.com/office/drawing/2014/main" id="{00000000-0008-0000-0000-0000FE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8127" name="Picture 214" descr="maejo">
          <a:extLst>
            <a:ext uri="{FF2B5EF4-FFF2-40B4-BE49-F238E27FC236}">
              <a16:creationId xmlns:a16="http://schemas.microsoft.com/office/drawing/2014/main" id="{00000000-0008-0000-0000-0000FFB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9152" name="Picture 215" descr="maejo">
          <a:extLst>
            <a:ext uri="{FF2B5EF4-FFF2-40B4-BE49-F238E27FC236}">
              <a16:creationId xmlns:a16="http://schemas.microsoft.com/office/drawing/2014/main" id="{00000000-0008-0000-0000-00000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28575</xdr:colOff>
      <xdr:row>0</xdr:row>
      <xdr:rowOff>0</xdr:rowOff>
    </xdr:from>
    <xdr:to>
      <xdr:col>40</xdr:col>
      <xdr:colOff>142875</xdr:colOff>
      <xdr:row>0</xdr:row>
      <xdr:rowOff>0</xdr:rowOff>
    </xdr:to>
    <xdr:pic>
      <xdr:nvPicPr>
        <xdr:cNvPr id="49153" name="Picture 216" descr="maejo">
          <a:extLst>
            <a:ext uri="{FF2B5EF4-FFF2-40B4-BE49-F238E27FC236}">
              <a16:creationId xmlns:a16="http://schemas.microsoft.com/office/drawing/2014/main" id="{00000000-0008-0000-0000-00000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49154" name="Picture 217" descr="maejo">
          <a:extLst>
            <a:ext uri="{FF2B5EF4-FFF2-40B4-BE49-F238E27FC236}">
              <a16:creationId xmlns:a16="http://schemas.microsoft.com/office/drawing/2014/main" id="{00000000-0008-0000-0000-00000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55" name="Picture 218" descr="maejo">
          <a:extLst>
            <a:ext uri="{FF2B5EF4-FFF2-40B4-BE49-F238E27FC236}">
              <a16:creationId xmlns:a16="http://schemas.microsoft.com/office/drawing/2014/main" id="{00000000-0008-0000-0000-00000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56" name="Picture 219" descr="maejo">
          <a:extLst>
            <a:ext uri="{FF2B5EF4-FFF2-40B4-BE49-F238E27FC236}">
              <a16:creationId xmlns:a16="http://schemas.microsoft.com/office/drawing/2014/main" id="{00000000-0008-0000-0000-00000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57" name="Picture 220" descr="maejo">
          <a:extLst>
            <a:ext uri="{FF2B5EF4-FFF2-40B4-BE49-F238E27FC236}">
              <a16:creationId xmlns:a16="http://schemas.microsoft.com/office/drawing/2014/main" id="{00000000-0008-0000-0000-00000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58" name="Picture 221" descr="maejo">
          <a:extLst>
            <a:ext uri="{FF2B5EF4-FFF2-40B4-BE49-F238E27FC236}">
              <a16:creationId xmlns:a16="http://schemas.microsoft.com/office/drawing/2014/main" id="{00000000-0008-0000-0000-00000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59" name="Picture 222" descr="maejo">
          <a:extLst>
            <a:ext uri="{FF2B5EF4-FFF2-40B4-BE49-F238E27FC236}">
              <a16:creationId xmlns:a16="http://schemas.microsoft.com/office/drawing/2014/main" id="{00000000-0008-0000-0000-00000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28575</xdr:colOff>
      <xdr:row>0</xdr:row>
      <xdr:rowOff>0</xdr:rowOff>
    </xdr:from>
    <xdr:to>
      <xdr:col>48</xdr:col>
      <xdr:colOff>142875</xdr:colOff>
      <xdr:row>0</xdr:row>
      <xdr:rowOff>0</xdr:rowOff>
    </xdr:to>
    <xdr:pic>
      <xdr:nvPicPr>
        <xdr:cNvPr id="49160" name="Picture 223" descr="maejo">
          <a:extLst>
            <a:ext uri="{FF2B5EF4-FFF2-40B4-BE49-F238E27FC236}">
              <a16:creationId xmlns:a16="http://schemas.microsoft.com/office/drawing/2014/main" id="{00000000-0008-0000-0000-00000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61" name="Picture 224" descr="maejo">
          <a:extLst>
            <a:ext uri="{FF2B5EF4-FFF2-40B4-BE49-F238E27FC236}">
              <a16:creationId xmlns:a16="http://schemas.microsoft.com/office/drawing/2014/main" id="{00000000-0008-0000-0000-00000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62" name="Picture 225" descr="maejo">
          <a:extLst>
            <a:ext uri="{FF2B5EF4-FFF2-40B4-BE49-F238E27FC236}">
              <a16:creationId xmlns:a16="http://schemas.microsoft.com/office/drawing/2014/main" id="{00000000-0008-0000-0000-00000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63" name="Picture 226" descr="maejo">
          <a:extLst>
            <a:ext uri="{FF2B5EF4-FFF2-40B4-BE49-F238E27FC236}">
              <a16:creationId xmlns:a16="http://schemas.microsoft.com/office/drawing/2014/main" id="{00000000-0008-0000-0000-00000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64" name="Picture 227" descr="maejo">
          <a:extLst>
            <a:ext uri="{FF2B5EF4-FFF2-40B4-BE49-F238E27FC236}">
              <a16:creationId xmlns:a16="http://schemas.microsoft.com/office/drawing/2014/main" id="{00000000-0008-0000-0000-00000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28575</xdr:colOff>
      <xdr:row>0</xdr:row>
      <xdr:rowOff>0</xdr:rowOff>
    </xdr:from>
    <xdr:to>
      <xdr:col>48</xdr:col>
      <xdr:colOff>142875</xdr:colOff>
      <xdr:row>0</xdr:row>
      <xdr:rowOff>0</xdr:rowOff>
    </xdr:to>
    <xdr:pic>
      <xdr:nvPicPr>
        <xdr:cNvPr id="49165" name="Picture 228" descr="maejo">
          <a:extLst>
            <a:ext uri="{FF2B5EF4-FFF2-40B4-BE49-F238E27FC236}">
              <a16:creationId xmlns:a16="http://schemas.microsoft.com/office/drawing/2014/main" id="{00000000-0008-0000-0000-00000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49166" name="Picture 229" descr="maejo">
          <a:extLst>
            <a:ext uri="{FF2B5EF4-FFF2-40B4-BE49-F238E27FC236}">
              <a16:creationId xmlns:a16="http://schemas.microsoft.com/office/drawing/2014/main" id="{00000000-0008-0000-0000-00000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67" name="Picture 230" descr="maejo">
          <a:extLst>
            <a:ext uri="{FF2B5EF4-FFF2-40B4-BE49-F238E27FC236}">
              <a16:creationId xmlns:a16="http://schemas.microsoft.com/office/drawing/2014/main" id="{00000000-0008-0000-0000-00000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68" name="Picture 231" descr="maejo">
          <a:extLst>
            <a:ext uri="{FF2B5EF4-FFF2-40B4-BE49-F238E27FC236}">
              <a16:creationId xmlns:a16="http://schemas.microsoft.com/office/drawing/2014/main" id="{00000000-0008-0000-0000-00001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69" name="Picture 232" descr="maejo">
          <a:extLst>
            <a:ext uri="{FF2B5EF4-FFF2-40B4-BE49-F238E27FC236}">
              <a16:creationId xmlns:a16="http://schemas.microsoft.com/office/drawing/2014/main" id="{00000000-0008-0000-0000-00001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70" name="Picture 233" descr="maejo">
          <a:extLst>
            <a:ext uri="{FF2B5EF4-FFF2-40B4-BE49-F238E27FC236}">
              <a16:creationId xmlns:a16="http://schemas.microsoft.com/office/drawing/2014/main" id="{00000000-0008-0000-0000-00001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71" name="Picture 234" descr="maejo">
          <a:extLst>
            <a:ext uri="{FF2B5EF4-FFF2-40B4-BE49-F238E27FC236}">
              <a16:creationId xmlns:a16="http://schemas.microsoft.com/office/drawing/2014/main" id="{00000000-0008-0000-0000-00001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28575</xdr:colOff>
      <xdr:row>0</xdr:row>
      <xdr:rowOff>0</xdr:rowOff>
    </xdr:from>
    <xdr:to>
      <xdr:col>56</xdr:col>
      <xdr:colOff>142875</xdr:colOff>
      <xdr:row>0</xdr:row>
      <xdr:rowOff>0</xdr:rowOff>
    </xdr:to>
    <xdr:pic>
      <xdr:nvPicPr>
        <xdr:cNvPr id="49172" name="Picture 235" descr="maejo">
          <a:extLst>
            <a:ext uri="{FF2B5EF4-FFF2-40B4-BE49-F238E27FC236}">
              <a16:creationId xmlns:a16="http://schemas.microsoft.com/office/drawing/2014/main" id="{00000000-0008-0000-0000-00001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73" name="Picture 236" descr="maejo">
          <a:extLst>
            <a:ext uri="{FF2B5EF4-FFF2-40B4-BE49-F238E27FC236}">
              <a16:creationId xmlns:a16="http://schemas.microsoft.com/office/drawing/2014/main" id="{00000000-0008-0000-0000-00001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74" name="Picture 237" descr="maejo">
          <a:extLst>
            <a:ext uri="{FF2B5EF4-FFF2-40B4-BE49-F238E27FC236}">
              <a16:creationId xmlns:a16="http://schemas.microsoft.com/office/drawing/2014/main" id="{00000000-0008-0000-0000-00001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75" name="Picture 238" descr="maejo">
          <a:extLst>
            <a:ext uri="{FF2B5EF4-FFF2-40B4-BE49-F238E27FC236}">
              <a16:creationId xmlns:a16="http://schemas.microsoft.com/office/drawing/2014/main" id="{00000000-0008-0000-0000-00001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76" name="Picture 239" descr="maejo">
          <a:extLst>
            <a:ext uri="{FF2B5EF4-FFF2-40B4-BE49-F238E27FC236}">
              <a16:creationId xmlns:a16="http://schemas.microsoft.com/office/drawing/2014/main" id="{00000000-0008-0000-0000-00001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28575</xdr:colOff>
      <xdr:row>0</xdr:row>
      <xdr:rowOff>0</xdr:rowOff>
    </xdr:from>
    <xdr:to>
      <xdr:col>56</xdr:col>
      <xdr:colOff>142875</xdr:colOff>
      <xdr:row>0</xdr:row>
      <xdr:rowOff>0</xdr:rowOff>
    </xdr:to>
    <xdr:pic>
      <xdr:nvPicPr>
        <xdr:cNvPr id="49177" name="Picture 240" descr="maejo">
          <a:extLst>
            <a:ext uri="{FF2B5EF4-FFF2-40B4-BE49-F238E27FC236}">
              <a16:creationId xmlns:a16="http://schemas.microsoft.com/office/drawing/2014/main" id="{00000000-0008-0000-0000-00001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49178" name="Picture 241" descr="maejo">
          <a:extLst>
            <a:ext uri="{FF2B5EF4-FFF2-40B4-BE49-F238E27FC236}">
              <a16:creationId xmlns:a16="http://schemas.microsoft.com/office/drawing/2014/main" id="{00000000-0008-0000-0000-00001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79" name="Picture 242" descr="maejo">
          <a:extLst>
            <a:ext uri="{FF2B5EF4-FFF2-40B4-BE49-F238E27FC236}">
              <a16:creationId xmlns:a16="http://schemas.microsoft.com/office/drawing/2014/main" id="{00000000-0008-0000-0000-00001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80" name="Picture 243" descr="maejo">
          <a:extLst>
            <a:ext uri="{FF2B5EF4-FFF2-40B4-BE49-F238E27FC236}">
              <a16:creationId xmlns:a16="http://schemas.microsoft.com/office/drawing/2014/main" id="{00000000-0008-0000-0000-00001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81" name="Picture 244" descr="maejo">
          <a:extLst>
            <a:ext uri="{FF2B5EF4-FFF2-40B4-BE49-F238E27FC236}">
              <a16:creationId xmlns:a16="http://schemas.microsoft.com/office/drawing/2014/main" id="{00000000-0008-0000-0000-00001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82" name="Picture 245" descr="maejo">
          <a:extLst>
            <a:ext uri="{FF2B5EF4-FFF2-40B4-BE49-F238E27FC236}">
              <a16:creationId xmlns:a16="http://schemas.microsoft.com/office/drawing/2014/main" id="{00000000-0008-0000-0000-00001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83" name="Picture 246" descr="maejo">
          <a:extLst>
            <a:ext uri="{FF2B5EF4-FFF2-40B4-BE49-F238E27FC236}">
              <a16:creationId xmlns:a16="http://schemas.microsoft.com/office/drawing/2014/main" id="{00000000-0008-0000-0000-00001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28575</xdr:colOff>
      <xdr:row>0</xdr:row>
      <xdr:rowOff>0</xdr:rowOff>
    </xdr:from>
    <xdr:to>
      <xdr:col>64</xdr:col>
      <xdr:colOff>142875</xdr:colOff>
      <xdr:row>0</xdr:row>
      <xdr:rowOff>0</xdr:rowOff>
    </xdr:to>
    <xdr:pic>
      <xdr:nvPicPr>
        <xdr:cNvPr id="49184" name="Picture 247" descr="maejo">
          <a:extLst>
            <a:ext uri="{FF2B5EF4-FFF2-40B4-BE49-F238E27FC236}">
              <a16:creationId xmlns:a16="http://schemas.microsoft.com/office/drawing/2014/main" id="{00000000-0008-0000-0000-00002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85" name="Picture 248" descr="maejo">
          <a:extLst>
            <a:ext uri="{FF2B5EF4-FFF2-40B4-BE49-F238E27FC236}">
              <a16:creationId xmlns:a16="http://schemas.microsoft.com/office/drawing/2014/main" id="{00000000-0008-0000-0000-00002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86" name="Picture 249" descr="maejo">
          <a:extLst>
            <a:ext uri="{FF2B5EF4-FFF2-40B4-BE49-F238E27FC236}">
              <a16:creationId xmlns:a16="http://schemas.microsoft.com/office/drawing/2014/main" id="{00000000-0008-0000-0000-00002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87" name="Picture 250" descr="maejo">
          <a:extLst>
            <a:ext uri="{FF2B5EF4-FFF2-40B4-BE49-F238E27FC236}">
              <a16:creationId xmlns:a16="http://schemas.microsoft.com/office/drawing/2014/main" id="{00000000-0008-0000-0000-00002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88" name="Picture 251" descr="maejo">
          <a:extLst>
            <a:ext uri="{FF2B5EF4-FFF2-40B4-BE49-F238E27FC236}">
              <a16:creationId xmlns:a16="http://schemas.microsoft.com/office/drawing/2014/main" id="{00000000-0008-0000-0000-00002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28575</xdr:colOff>
      <xdr:row>0</xdr:row>
      <xdr:rowOff>0</xdr:rowOff>
    </xdr:from>
    <xdr:to>
      <xdr:col>64</xdr:col>
      <xdr:colOff>142875</xdr:colOff>
      <xdr:row>0</xdr:row>
      <xdr:rowOff>0</xdr:rowOff>
    </xdr:to>
    <xdr:pic>
      <xdr:nvPicPr>
        <xdr:cNvPr id="49189" name="Picture 252" descr="maejo">
          <a:extLst>
            <a:ext uri="{FF2B5EF4-FFF2-40B4-BE49-F238E27FC236}">
              <a16:creationId xmlns:a16="http://schemas.microsoft.com/office/drawing/2014/main" id="{00000000-0008-0000-0000-00002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49190" name="Picture 253" descr="maejo">
          <a:extLst>
            <a:ext uri="{FF2B5EF4-FFF2-40B4-BE49-F238E27FC236}">
              <a16:creationId xmlns:a16="http://schemas.microsoft.com/office/drawing/2014/main" id="{00000000-0008-0000-0000-00002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191" name="Picture 254" descr="maejo">
          <a:extLst>
            <a:ext uri="{FF2B5EF4-FFF2-40B4-BE49-F238E27FC236}">
              <a16:creationId xmlns:a16="http://schemas.microsoft.com/office/drawing/2014/main" id="{00000000-0008-0000-0000-00002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192" name="Picture 255" descr="maejo">
          <a:extLst>
            <a:ext uri="{FF2B5EF4-FFF2-40B4-BE49-F238E27FC236}">
              <a16:creationId xmlns:a16="http://schemas.microsoft.com/office/drawing/2014/main" id="{00000000-0008-0000-0000-00002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193" name="Picture 256" descr="maejo">
          <a:extLst>
            <a:ext uri="{FF2B5EF4-FFF2-40B4-BE49-F238E27FC236}">
              <a16:creationId xmlns:a16="http://schemas.microsoft.com/office/drawing/2014/main" id="{00000000-0008-0000-0000-00002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194" name="Picture 257" descr="maejo">
          <a:extLst>
            <a:ext uri="{FF2B5EF4-FFF2-40B4-BE49-F238E27FC236}">
              <a16:creationId xmlns:a16="http://schemas.microsoft.com/office/drawing/2014/main" id="{00000000-0008-0000-0000-00002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195" name="Picture 258" descr="maejo">
          <a:extLst>
            <a:ext uri="{FF2B5EF4-FFF2-40B4-BE49-F238E27FC236}">
              <a16:creationId xmlns:a16="http://schemas.microsoft.com/office/drawing/2014/main" id="{00000000-0008-0000-0000-00002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28575</xdr:colOff>
      <xdr:row>0</xdr:row>
      <xdr:rowOff>0</xdr:rowOff>
    </xdr:from>
    <xdr:to>
      <xdr:col>72</xdr:col>
      <xdr:colOff>142875</xdr:colOff>
      <xdr:row>0</xdr:row>
      <xdr:rowOff>0</xdr:rowOff>
    </xdr:to>
    <xdr:pic>
      <xdr:nvPicPr>
        <xdr:cNvPr id="49196" name="Picture 259" descr="maejo">
          <a:extLst>
            <a:ext uri="{FF2B5EF4-FFF2-40B4-BE49-F238E27FC236}">
              <a16:creationId xmlns:a16="http://schemas.microsoft.com/office/drawing/2014/main" id="{00000000-0008-0000-0000-00002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197" name="Picture 260" descr="maejo">
          <a:extLst>
            <a:ext uri="{FF2B5EF4-FFF2-40B4-BE49-F238E27FC236}">
              <a16:creationId xmlns:a16="http://schemas.microsoft.com/office/drawing/2014/main" id="{00000000-0008-0000-0000-00002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198" name="Picture 261" descr="maejo">
          <a:extLst>
            <a:ext uri="{FF2B5EF4-FFF2-40B4-BE49-F238E27FC236}">
              <a16:creationId xmlns:a16="http://schemas.microsoft.com/office/drawing/2014/main" id="{00000000-0008-0000-0000-00002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199" name="Picture 262" descr="maejo">
          <a:extLst>
            <a:ext uri="{FF2B5EF4-FFF2-40B4-BE49-F238E27FC236}">
              <a16:creationId xmlns:a16="http://schemas.microsoft.com/office/drawing/2014/main" id="{00000000-0008-0000-0000-00002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200" name="Picture 263" descr="maejo">
          <a:extLst>
            <a:ext uri="{FF2B5EF4-FFF2-40B4-BE49-F238E27FC236}">
              <a16:creationId xmlns:a16="http://schemas.microsoft.com/office/drawing/2014/main" id="{00000000-0008-0000-0000-00003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28575</xdr:colOff>
      <xdr:row>0</xdr:row>
      <xdr:rowOff>0</xdr:rowOff>
    </xdr:from>
    <xdr:to>
      <xdr:col>72</xdr:col>
      <xdr:colOff>142875</xdr:colOff>
      <xdr:row>0</xdr:row>
      <xdr:rowOff>0</xdr:rowOff>
    </xdr:to>
    <xdr:pic>
      <xdr:nvPicPr>
        <xdr:cNvPr id="49201" name="Picture 264" descr="maejo">
          <a:extLst>
            <a:ext uri="{FF2B5EF4-FFF2-40B4-BE49-F238E27FC236}">
              <a16:creationId xmlns:a16="http://schemas.microsoft.com/office/drawing/2014/main" id="{00000000-0008-0000-0000-00003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49202" name="Picture 265" descr="maejo">
          <a:extLst>
            <a:ext uri="{FF2B5EF4-FFF2-40B4-BE49-F238E27FC236}">
              <a16:creationId xmlns:a16="http://schemas.microsoft.com/office/drawing/2014/main" id="{00000000-0008-0000-0000-00003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03" name="Picture 266" descr="maejo">
          <a:extLst>
            <a:ext uri="{FF2B5EF4-FFF2-40B4-BE49-F238E27FC236}">
              <a16:creationId xmlns:a16="http://schemas.microsoft.com/office/drawing/2014/main" id="{00000000-0008-0000-0000-00003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04" name="Picture 267" descr="maejo">
          <a:extLst>
            <a:ext uri="{FF2B5EF4-FFF2-40B4-BE49-F238E27FC236}">
              <a16:creationId xmlns:a16="http://schemas.microsoft.com/office/drawing/2014/main" id="{00000000-0008-0000-0000-00003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05" name="Picture 268" descr="maejo">
          <a:extLst>
            <a:ext uri="{FF2B5EF4-FFF2-40B4-BE49-F238E27FC236}">
              <a16:creationId xmlns:a16="http://schemas.microsoft.com/office/drawing/2014/main" id="{00000000-0008-0000-0000-00003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06" name="Picture 269" descr="maejo">
          <a:extLst>
            <a:ext uri="{FF2B5EF4-FFF2-40B4-BE49-F238E27FC236}">
              <a16:creationId xmlns:a16="http://schemas.microsoft.com/office/drawing/2014/main" id="{00000000-0008-0000-0000-00003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07" name="Picture 270" descr="maejo">
          <a:extLst>
            <a:ext uri="{FF2B5EF4-FFF2-40B4-BE49-F238E27FC236}">
              <a16:creationId xmlns:a16="http://schemas.microsoft.com/office/drawing/2014/main" id="{00000000-0008-0000-0000-00003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28575</xdr:colOff>
      <xdr:row>0</xdr:row>
      <xdr:rowOff>0</xdr:rowOff>
    </xdr:from>
    <xdr:to>
      <xdr:col>80</xdr:col>
      <xdr:colOff>142875</xdr:colOff>
      <xdr:row>0</xdr:row>
      <xdr:rowOff>0</xdr:rowOff>
    </xdr:to>
    <xdr:pic>
      <xdr:nvPicPr>
        <xdr:cNvPr id="49208" name="Picture 271" descr="maejo">
          <a:extLst>
            <a:ext uri="{FF2B5EF4-FFF2-40B4-BE49-F238E27FC236}">
              <a16:creationId xmlns:a16="http://schemas.microsoft.com/office/drawing/2014/main" id="{00000000-0008-0000-0000-00003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09" name="Picture 272" descr="maejo">
          <a:extLst>
            <a:ext uri="{FF2B5EF4-FFF2-40B4-BE49-F238E27FC236}">
              <a16:creationId xmlns:a16="http://schemas.microsoft.com/office/drawing/2014/main" id="{00000000-0008-0000-0000-00003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10" name="Picture 273" descr="maejo">
          <a:extLst>
            <a:ext uri="{FF2B5EF4-FFF2-40B4-BE49-F238E27FC236}">
              <a16:creationId xmlns:a16="http://schemas.microsoft.com/office/drawing/2014/main" id="{00000000-0008-0000-0000-00003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11" name="Picture 274" descr="maejo">
          <a:extLst>
            <a:ext uri="{FF2B5EF4-FFF2-40B4-BE49-F238E27FC236}">
              <a16:creationId xmlns:a16="http://schemas.microsoft.com/office/drawing/2014/main" id="{00000000-0008-0000-0000-00003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12" name="Picture 275" descr="maejo">
          <a:extLst>
            <a:ext uri="{FF2B5EF4-FFF2-40B4-BE49-F238E27FC236}">
              <a16:creationId xmlns:a16="http://schemas.microsoft.com/office/drawing/2014/main" id="{00000000-0008-0000-0000-00003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28575</xdr:colOff>
      <xdr:row>0</xdr:row>
      <xdr:rowOff>0</xdr:rowOff>
    </xdr:from>
    <xdr:to>
      <xdr:col>80</xdr:col>
      <xdr:colOff>142875</xdr:colOff>
      <xdr:row>0</xdr:row>
      <xdr:rowOff>0</xdr:rowOff>
    </xdr:to>
    <xdr:pic>
      <xdr:nvPicPr>
        <xdr:cNvPr id="49213" name="Picture 276" descr="maejo">
          <a:extLst>
            <a:ext uri="{FF2B5EF4-FFF2-40B4-BE49-F238E27FC236}">
              <a16:creationId xmlns:a16="http://schemas.microsoft.com/office/drawing/2014/main" id="{00000000-0008-0000-0000-00003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49214" name="Picture 277" descr="maejo">
          <a:extLst>
            <a:ext uri="{FF2B5EF4-FFF2-40B4-BE49-F238E27FC236}">
              <a16:creationId xmlns:a16="http://schemas.microsoft.com/office/drawing/2014/main" id="{00000000-0008-0000-0000-00003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15" name="Picture 278" descr="maejo">
          <a:extLst>
            <a:ext uri="{FF2B5EF4-FFF2-40B4-BE49-F238E27FC236}">
              <a16:creationId xmlns:a16="http://schemas.microsoft.com/office/drawing/2014/main" id="{00000000-0008-0000-0000-00003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16" name="Picture 279" descr="maejo">
          <a:extLst>
            <a:ext uri="{FF2B5EF4-FFF2-40B4-BE49-F238E27FC236}">
              <a16:creationId xmlns:a16="http://schemas.microsoft.com/office/drawing/2014/main" id="{00000000-0008-0000-0000-00004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17" name="Picture 280" descr="maejo">
          <a:extLst>
            <a:ext uri="{FF2B5EF4-FFF2-40B4-BE49-F238E27FC236}">
              <a16:creationId xmlns:a16="http://schemas.microsoft.com/office/drawing/2014/main" id="{00000000-0008-0000-0000-00004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18" name="Picture 281" descr="maejo">
          <a:extLst>
            <a:ext uri="{FF2B5EF4-FFF2-40B4-BE49-F238E27FC236}">
              <a16:creationId xmlns:a16="http://schemas.microsoft.com/office/drawing/2014/main" id="{00000000-0008-0000-0000-00004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19" name="Picture 282" descr="maejo">
          <a:extLst>
            <a:ext uri="{FF2B5EF4-FFF2-40B4-BE49-F238E27FC236}">
              <a16:creationId xmlns:a16="http://schemas.microsoft.com/office/drawing/2014/main" id="{00000000-0008-0000-0000-00004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28575</xdr:colOff>
      <xdr:row>0</xdr:row>
      <xdr:rowOff>0</xdr:rowOff>
    </xdr:from>
    <xdr:to>
      <xdr:col>88</xdr:col>
      <xdr:colOff>142875</xdr:colOff>
      <xdr:row>0</xdr:row>
      <xdr:rowOff>0</xdr:rowOff>
    </xdr:to>
    <xdr:pic>
      <xdr:nvPicPr>
        <xdr:cNvPr id="49220" name="Picture 283" descr="maejo">
          <a:extLst>
            <a:ext uri="{FF2B5EF4-FFF2-40B4-BE49-F238E27FC236}">
              <a16:creationId xmlns:a16="http://schemas.microsoft.com/office/drawing/2014/main" id="{00000000-0008-0000-0000-00004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21" name="Picture 284" descr="maejo">
          <a:extLst>
            <a:ext uri="{FF2B5EF4-FFF2-40B4-BE49-F238E27FC236}">
              <a16:creationId xmlns:a16="http://schemas.microsoft.com/office/drawing/2014/main" id="{00000000-0008-0000-0000-00004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22" name="Picture 285" descr="maejo">
          <a:extLst>
            <a:ext uri="{FF2B5EF4-FFF2-40B4-BE49-F238E27FC236}">
              <a16:creationId xmlns:a16="http://schemas.microsoft.com/office/drawing/2014/main" id="{00000000-0008-0000-0000-00004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23" name="Picture 286" descr="maejo">
          <a:extLst>
            <a:ext uri="{FF2B5EF4-FFF2-40B4-BE49-F238E27FC236}">
              <a16:creationId xmlns:a16="http://schemas.microsoft.com/office/drawing/2014/main" id="{00000000-0008-0000-0000-00004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24" name="Picture 287" descr="maejo">
          <a:extLst>
            <a:ext uri="{FF2B5EF4-FFF2-40B4-BE49-F238E27FC236}">
              <a16:creationId xmlns:a16="http://schemas.microsoft.com/office/drawing/2014/main" id="{00000000-0008-0000-0000-00004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28575</xdr:colOff>
      <xdr:row>0</xdr:row>
      <xdr:rowOff>0</xdr:rowOff>
    </xdr:from>
    <xdr:to>
      <xdr:col>88</xdr:col>
      <xdr:colOff>142875</xdr:colOff>
      <xdr:row>0</xdr:row>
      <xdr:rowOff>0</xdr:rowOff>
    </xdr:to>
    <xdr:pic>
      <xdr:nvPicPr>
        <xdr:cNvPr id="49225" name="Picture 288" descr="maejo">
          <a:extLst>
            <a:ext uri="{FF2B5EF4-FFF2-40B4-BE49-F238E27FC236}">
              <a16:creationId xmlns:a16="http://schemas.microsoft.com/office/drawing/2014/main" id="{00000000-0008-0000-0000-00004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49226" name="Picture 289" descr="maejo">
          <a:extLst>
            <a:ext uri="{FF2B5EF4-FFF2-40B4-BE49-F238E27FC236}">
              <a16:creationId xmlns:a16="http://schemas.microsoft.com/office/drawing/2014/main" id="{00000000-0008-0000-0000-00004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27" name="Picture 290" descr="maejo">
          <a:extLst>
            <a:ext uri="{FF2B5EF4-FFF2-40B4-BE49-F238E27FC236}">
              <a16:creationId xmlns:a16="http://schemas.microsoft.com/office/drawing/2014/main" id="{00000000-0008-0000-0000-00004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28" name="Picture 291" descr="maejo">
          <a:extLst>
            <a:ext uri="{FF2B5EF4-FFF2-40B4-BE49-F238E27FC236}">
              <a16:creationId xmlns:a16="http://schemas.microsoft.com/office/drawing/2014/main" id="{00000000-0008-0000-0000-00004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29" name="Picture 292" descr="maejo">
          <a:extLst>
            <a:ext uri="{FF2B5EF4-FFF2-40B4-BE49-F238E27FC236}">
              <a16:creationId xmlns:a16="http://schemas.microsoft.com/office/drawing/2014/main" id="{00000000-0008-0000-0000-00004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30" name="Picture 293" descr="maejo">
          <a:extLst>
            <a:ext uri="{FF2B5EF4-FFF2-40B4-BE49-F238E27FC236}">
              <a16:creationId xmlns:a16="http://schemas.microsoft.com/office/drawing/2014/main" id="{00000000-0008-0000-0000-00004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31" name="Picture 294" descr="maejo">
          <a:extLst>
            <a:ext uri="{FF2B5EF4-FFF2-40B4-BE49-F238E27FC236}">
              <a16:creationId xmlns:a16="http://schemas.microsoft.com/office/drawing/2014/main" id="{00000000-0008-0000-0000-00004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28575</xdr:colOff>
      <xdr:row>0</xdr:row>
      <xdr:rowOff>0</xdr:rowOff>
    </xdr:from>
    <xdr:to>
      <xdr:col>96</xdr:col>
      <xdr:colOff>142875</xdr:colOff>
      <xdr:row>0</xdr:row>
      <xdr:rowOff>0</xdr:rowOff>
    </xdr:to>
    <xdr:pic>
      <xdr:nvPicPr>
        <xdr:cNvPr id="49232" name="Picture 295" descr="maejo">
          <a:extLst>
            <a:ext uri="{FF2B5EF4-FFF2-40B4-BE49-F238E27FC236}">
              <a16:creationId xmlns:a16="http://schemas.microsoft.com/office/drawing/2014/main" id="{00000000-0008-0000-0000-00005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33" name="Picture 296" descr="maejo">
          <a:extLst>
            <a:ext uri="{FF2B5EF4-FFF2-40B4-BE49-F238E27FC236}">
              <a16:creationId xmlns:a16="http://schemas.microsoft.com/office/drawing/2014/main" id="{00000000-0008-0000-0000-00005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34" name="Picture 297" descr="maejo">
          <a:extLst>
            <a:ext uri="{FF2B5EF4-FFF2-40B4-BE49-F238E27FC236}">
              <a16:creationId xmlns:a16="http://schemas.microsoft.com/office/drawing/2014/main" id="{00000000-0008-0000-0000-00005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35" name="Picture 298" descr="maejo">
          <a:extLst>
            <a:ext uri="{FF2B5EF4-FFF2-40B4-BE49-F238E27FC236}">
              <a16:creationId xmlns:a16="http://schemas.microsoft.com/office/drawing/2014/main" id="{00000000-0008-0000-0000-00005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36" name="Picture 299" descr="maejo">
          <a:extLst>
            <a:ext uri="{FF2B5EF4-FFF2-40B4-BE49-F238E27FC236}">
              <a16:creationId xmlns:a16="http://schemas.microsoft.com/office/drawing/2014/main" id="{00000000-0008-0000-0000-00005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28575</xdr:colOff>
      <xdr:row>0</xdr:row>
      <xdr:rowOff>0</xdr:rowOff>
    </xdr:from>
    <xdr:to>
      <xdr:col>96</xdr:col>
      <xdr:colOff>142875</xdr:colOff>
      <xdr:row>0</xdr:row>
      <xdr:rowOff>0</xdr:rowOff>
    </xdr:to>
    <xdr:pic>
      <xdr:nvPicPr>
        <xdr:cNvPr id="49237" name="Picture 300" descr="maejo">
          <a:extLst>
            <a:ext uri="{FF2B5EF4-FFF2-40B4-BE49-F238E27FC236}">
              <a16:creationId xmlns:a16="http://schemas.microsoft.com/office/drawing/2014/main" id="{00000000-0008-0000-0000-00005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49238" name="Picture 301" descr="maejo">
          <a:extLst>
            <a:ext uri="{FF2B5EF4-FFF2-40B4-BE49-F238E27FC236}">
              <a16:creationId xmlns:a16="http://schemas.microsoft.com/office/drawing/2014/main" id="{00000000-0008-0000-0000-00005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39" name="Picture 302" descr="maejo">
          <a:extLst>
            <a:ext uri="{FF2B5EF4-FFF2-40B4-BE49-F238E27FC236}">
              <a16:creationId xmlns:a16="http://schemas.microsoft.com/office/drawing/2014/main" id="{00000000-0008-0000-0000-00005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40" name="Picture 303" descr="maejo">
          <a:extLst>
            <a:ext uri="{FF2B5EF4-FFF2-40B4-BE49-F238E27FC236}">
              <a16:creationId xmlns:a16="http://schemas.microsoft.com/office/drawing/2014/main" id="{00000000-0008-0000-0000-00005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41" name="Picture 304" descr="maejo">
          <a:extLst>
            <a:ext uri="{FF2B5EF4-FFF2-40B4-BE49-F238E27FC236}">
              <a16:creationId xmlns:a16="http://schemas.microsoft.com/office/drawing/2014/main" id="{00000000-0008-0000-0000-00005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42" name="Picture 305" descr="maejo">
          <a:extLst>
            <a:ext uri="{FF2B5EF4-FFF2-40B4-BE49-F238E27FC236}">
              <a16:creationId xmlns:a16="http://schemas.microsoft.com/office/drawing/2014/main" id="{00000000-0008-0000-0000-00005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43" name="Picture 306" descr="maejo">
          <a:extLst>
            <a:ext uri="{FF2B5EF4-FFF2-40B4-BE49-F238E27FC236}">
              <a16:creationId xmlns:a16="http://schemas.microsoft.com/office/drawing/2014/main" id="{00000000-0008-0000-0000-00005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28575</xdr:colOff>
      <xdr:row>0</xdr:row>
      <xdr:rowOff>0</xdr:rowOff>
    </xdr:from>
    <xdr:to>
      <xdr:col>104</xdr:col>
      <xdr:colOff>142875</xdr:colOff>
      <xdr:row>0</xdr:row>
      <xdr:rowOff>0</xdr:rowOff>
    </xdr:to>
    <xdr:pic>
      <xdr:nvPicPr>
        <xdr:cNvPr id="49244" name="Picture 307" descr="maejo">
          <a:extLst>
            <a:ext uri="{FF2B5EF4-FFF2-40B4-BE49-F238E27FC236}">
              <a16:creationId xmlns:a16="http://schemas.microsoft.com/office/drawing/2014/main" id="{00000000-0008-0000-0000-00005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45" name="Picture 308" descr="maejo">
          <a:extLst>
            <a:ext uri="{FF2B5EF4-FFF2-40B4-BE49-F238E27FC236}">
              <a16:creationId xmlns:a16="http://schemas.microsoft.com/office/drawing/2014/main" id="{00000000-0008-0000-0000-00005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46" name="Picture 309" descr="maejo">
          <a:extLst>
            <a:ext uri="{FF2B5EF4-FFF2-40B4-BE49-F238E27FC236}">
              <a16:creationId xmlns:a16="http://schemas.microsoft.com/office/drawing/2014/main" id="{00000000-0008-0000-0000-00005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47" name="Picture 310" descr="maejo">
          <a:extLst>
            <a:ext uri="{FF2B5EF4-FFF2-40B4-BE49-F238E27FC236}">
              <a16:creationId xmlns:a16="http://schemas.microsoft.com/office/drawing/2014/main" id="{00000000-0008-0000-0000-00005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48" name="Picture 311" descr="maejo">
          <a:extLst>
            <a:ext uri="{FF2B5EF4-FFF2-40B4-BE49-F238E27FC236}">
              <a16:creationId xmlns:a16="http://schemas.microsoft.com/office/drawing/2014/main" id="{00000000-0008-0000-0000-00006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28575</xdr:colOff>
      <xdr:row>0</xdr:row>
      <xdr:rowOff>0</xdr:rowOff>
    </xdr:from>
    <xdr:to>
      <xdr:col>104</xdr:col>
      <xdr:colOff>142875</xdr:colOff>
      <xdr:row>0</xdr:row>
      <xdr:rowOff>0</xdr:rowOff>
    </xdr:to>
    <xdr:pic>
      <xdr:nvPicPr>
        <xdr:cNvPr id="49249" name="Picture 312" descr="maejo">
          <a:extLst>
            <a:ext uri="{FF2B5EF4-FFF2-40B4-BE49-F238E27FC236}">
              <a16:creationId xmlns:a16="http://schemas.microsoft.com/office/drawing/2014/main" id="{00000000-0008-0000-0000-00006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49250" name="Picture 313" descr="maejo">
          <a:extLst>
            <a:ext uri="{FF2B5EF4-FFF2-40B4-BE49-F238E27FC236}">
              <a16:creationId xmlns:a16="http://schemas.microsoft.com/office/drawing/2014/main" id="{00000000-0008-0000-0000-00006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51" name="Picture 314" descr="maejo">
          <a:extLst>
            <a:ext uri="{FF2B5EF4-FFF2-40B4-BE49-F238E27FC236}">
              <a16:creationId xmlns:a16="http://schemas.microsoft.com/office/drawing/2014/main" id="{00000000-0008-0000-0000-00006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52" name="Picture 315" descr="maejo">
          <a:extLst>
            <a:ext uri="{FF2B5EF4-FFF2-40B4-BE49-F238E27FC236}">
              <a16:creationId xmlns:a16="http://schemas.microsoft.com/office/drawing/2014/main" id="{00000000-0008-0000-0000-00006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53" name="Picture 316" descr="maejo">
          <a:extLst>
            <a:ext uri="{FF2B5EF4-FFF2-40B4-BE49-F238E27FC236}">
              <a16:creationId xmlns:a16="http://schemas.microsoft.com/office/drawing/2014/main" id="{00000000-0008-0000-0000-00006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54" name="Picture 317" descr="maejo">
          <a:extLst>
            <a:ext uri="{FF2B5EF4-FFF2-40B4-BE49-F238E27FC236}">
              <a16:creationId xmlns:a16="http://schemas.microsoft.com/office/drawing/2014/main" id="{00000000-0008-0000-0000-00006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55" name="Picture 318" descr="maejo">
          <a:extLst>
            <a:ext uri="{FF2B5EF4-FFF2-40B4-BE49-F238E27FC236}">
              <a16:creationId xmlns:a16="http://schemas.microsoft.com/office/drawing/2014/main" id="{00000000-0008-0000-0000-00006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28575</xdr:colOff>
      <xdr:row>0</xdr:row>
      <xdr:rowOff>0</xdr:rowOff>
    </xdr:from>
    <xdr:to>
      <xdr:col>112</xdr:col>
      <xdr:colOff>142875</xdr:colOff>
      <xdr:row>0</xdr:row>
      <xdr:rowOff>0</xdr:rowOff>
    </xdr:to>
    <xdr:pic>
      <xdr:nvPicPr>
        <xdr:cNvPr id="49256" name="Picture 319" descr="maejo">
          <a:extLst>
            <a:ext uri="{FF2B5EF4-FFF2-40B4-BE49-F238E27FC236}">
              <a16:creationId xmlns:a16="http://schemas.microsoft.com/office/drawing/2014/main" id="{00000000-0008-0000-0000-00006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57" name="Picture 320" descr="maejo">
          <a:extLst>
            <a:ext uri="{FF2B5EF4-FFF2-40B4-BE49-F238E27FC236}">
              <a16:creationId xmlns:a16="http://schemas.microsoft.com/office/drawing/2014/main" id="{00000000-0008-0000-0000-00006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58" name="Picture 321" descr="maejo">
          <a:extLst>
            <a:ext uri="{FF2B5EF4-FFF2-40B4-BE49-F238E27FC236}">
              <a16:creationId xmlns:a16="http://schemas.microsoft.com/office/drawing/2014/main" id="{00000000-0008-0000-0000-00006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59" name="Picture 322" descr="maejo">
          <a:extLst>
            <a:ext uri="{FF2B5EF4-FFF2-40B4-BE49-F238E27FC236}">
              <a16:creationId xmlns:a16="http://schemas.microsoft.com/office/drawing/2014/main" id="{00000000-0008-0000-0000-00006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60" name="Picture 323" descr="maejo">
          <a:extLst>
            <a:ext uri="{FF2B5EF4-FFF2-40B4-BE49-F238E27FC236}">
              <a16:creationId xmlns:a16="http://schemas.microsoft.com/office/drawing/2014/main" id="{00000000-0008-0000-0000-00006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28575</xdr:colOff>
      <xdr:row>0</xdr:row>
      <xdr:rowOff>0</xdr:rowOff>
    </xdr:from>
    <xdr:to>
      <xdr:col>112</xdr:col>
      <xdr:colOff>142875</xdr:colOff>
      <xdr:row>0</xdr:row>
      <xdr:rowOff>0</xdr:rowOff>
    </xdr:to>
    <xdr:pic>
      <xdr:nvPicPr>
        <xdr:cNvPr id="49261" name="Picture 324" descr="maejo">
          <a:extLst>
            <a:ext uri="{FF2B5EF4-FFF2-40B4-BE49-F238E27FC236}">
              <a16:creationId xmlns:a16="http://schemas.microsoft.com/office/drawing/2014/main" id="{00000000-0008-0000-0000-00006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49262" name="Picture 325" descr="maejo">
          <a:extLst>
            <a:ext uri="{FF2B5EF4-FFF2-40B4-BE49-F238E27FC236}">
              <a16:creationId xmlns:a16="http://schemas.microsoft.com/office/drawing/2014/main" id="{00000000-0008-0000-0000-00006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63" name="Picture 326" descr="maejo">
          <a:extLst>
            <a:ext uri="{FF2B5EF4-FFF2-40B4-BE49-F238E27FC236}">
              <a16:creationId xmlns:a16="http://schemas.microsoft.com/office/drawing/2014/main" id="{00000000-0008-0000-0000-00006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64" name="Picture 327" descr="maejo">
          <a:extLst>
            <a:ext uri="{FF2B5EF4-FFF2-40B4-BE49-F238E27FC236}">
              <a16:creationId xmlns:a16="http://schemas.microsoft.com/office/drawing/2014/main" id="{00000000-0008-0000-0000-00007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65" name="Picture 328" descr="maejo">
          <a:extLst>
            <a:ext uri="{FF2B5EF4-FFF2-40B4-BE49-F238E27FC236}">
              <a16:creationId xmlns:a16="http://schemas.microsoft.com/office/drawing/2014/main" id="{00000000-0008-0000-0000-00007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66" name="Picture 329" descr="maejo">
          <a:extLst>
            <a:ext uri="{FF2B5EF4-FFF2-40B4-BE49-F238E27FC236}">
              <a16:creationId xmlns:a16="http://schemas.microsoft.com/office/drawing/2014/main" id="{00000000-0008-0000-0000-00007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67" name="Picture 330" descr="maejo">
          <a:extLst>
            <a:ext uri="{FF2B5EF4-FFF2-40B4-BE49-F238E27FC236}">
              <a16:creationId xmlns:a16="http://schemas.microsoft.com/office/drawing/2014/main" id="{00000000-0008-0000-0000-00007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28575</xdr:colOff>
      <xdr:row>0</xdr:row>
      <xdr:rowOff>0</xdr:rowOff>
    </xdr:from>
    <xdr:to>
      <xdr:col>120</xdr:col>
      <xdr:colOff>142875</xdr:colOff>
      <xdr:row>0</xdr:row>
      <xdr:rowOff>0</xdr:rowOff>
    </xdr:to>
    <xdr:pic>
      <xdr:nvPicPr>
        <xdr:cNvPr id="49268" name="Picture 331" descr="maejo">
          <a:extLst>
            <a:ext uri="{FF2B5EF4-FFF2-40B4-BE49-F238E27FC236}">
              <a16:creationId xmlns:a16="http://schemas.microsoft.com/office/drawing/2014/main" id="{00000000-0008-0000-0000-00007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69" name="Picture 332" descr="maejo">
          <a:extLst>
            <a:ext uri="{FF2B5EF4-FFF2-40B4-BE49-F238E27FC236}">
              <a16:creationId xmlns:a16="http://schemas.microsoft.com/office/drawing/2014/main" id="{00000000-0008-0000-0000-00007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70" name="Picture 333" descr="maejo">
          <a:extLst>
            <a:ext uri="{FF2B5EF4-FFF2-40B4-BE49-F238E27FC236}">
              <a16:creationId xmlns:a16="http://schemas.microsoft.com/office/drawing/2014/main" id="{00000000-0008-0000-0000-00007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71" name="Picture 334" descr="maejo">
          <a:extLst>
            <a:ext uri="{FF2B5EF4-FFF2-40B4-BE49-F238E27FC236}">
              <a16:creationId xmlns:a16="http://schemas.microsoft.com/office/drawing/2014/main" id="{00000000-0008-0000-0000-00007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72" name="Picture 335" descr="maejo">
          <a:extLst>
            <a:ext uri="{FF2B5EF4-FFF2-40B4-BE49-F238E27FC236}">
              <a16:creationId xmlns:a16="http://schemas.microsoft.com/office/drawing/2014/main" id="{00000000-0008-0000-0000-00007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28575</xdr:colOff>
      <xdr:row>0</xdr:row>
      <xdr:rowOff>0</xdr:rowOff>
    </xdr:from>
    <xdr:to>
      <xdr:col>120</xdr:col>
      <xdr:colOff>142875</xdr:colOff>
      <xdr:row>0</xdr:row>
      <xdr:rowOff>0</xdr:rowOff>
    </xdr:to>
    <xdr:pic>
      <xdr:nvPicPr>
        <xdr:cNvPr id="49273" name="Picture 336" descr="maejo">
          <a:extLst>
            <a:ext uri="{FF2B5EF4-FFF2-40B4-BE49-F238E27FC236}">
              <a16:creationId xmlns:a16="http://schemas.microsoft.com/office/drawing/2014/main" id="{00000000-0008-0000-0000-00007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49274" name="Picture 337" descr="maejo">
          <a:extLst>
            <a:ext uri="{FF2B5EF4-FFF2-40B4-BE49-F238E27FC236}">
              <a16:creationId xmlns:a16="http://schemas.microsoft.com/office/drawing/2014/main" id="{00000000-0008-0000-0000-00007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75" name="Picture 338" descr="maejo">
          <a:extLst>
            <a:ext uri="{FF2B5EF4-FFF2-40B4-BE49-F238E27FC236}">
              <a16:creationId xmlns:a16="http://schemas.microsoft.com/office/drawing/2014/main" id="{00000000-0008-0000-0000-00007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76" name="Picture 339" descr="maejo">
          <a:extLst>
            <a:ext uri="{FF2B5EF4-FFF2-40B4-BE49-F238E27FC236}">
              <a16:creationId xmlns:a16="http://schemas.microsoft.com/office/drawing/2014/main" id="{00000000-0008-0000-0000-00007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77" name="Picture 340" descr="maejo">
          <a:extLst>
            <a:ext uri="{FF2B5EF4-FFF2-40B4-BE49-F238E27FC236}">
              <a16:creationId xmlns:a16="http://schemas.microsoft.com/office/drawing/2014/main" id="{00000000-0008-0000-0000-00007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78" name="Picture 341" descr="maejo">
          <a:extLst>
            <a:ext uri="{FF2B5EF4-FFF2-40B4-BE49-F238E27FC236}">
              <a16:creationId xmlns:a16="http://schemas.microsoft.com/office/drawing/2014/main" id="{00000000-0008-0000-0000-00007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79" name="Picture 342" descr="maejo">
          <a:extLst>
            <a:ext uri="{FF2B5EF4-FFF2-40B4-BE49-F238E27FC236}">
              <a16:creationId xmlns:a16="http://schemas.microsoft.com/office/drawing/2014/main" id="{00000000-0008-0000-0000-00007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28575</xdr:colOff>
      <xdr:row>0</xdr:row>
      <xdr:rowOff>0</xdr:rowOff>
    </xdr:from>
    <xdr:to>
      <xdr:col>128</xdr:col>
      <xdr:colOff>142875</xdr:colOff>
      <xdr:row>0</xdr:row>
      <xdr:rowOff>0</xdr:rowOff>
    </xdr:to>
    <xdr:pic>
      <xdr:nvPicPr>
        <xdr:cNvPr id="49280" name="Picture 343" descr="maejo">
          <a:extLst>
            <a:ext uri="{FF2B5EF4-FFF2-40B4-BE49-F238E27FC236}">
              <a16:creationId xmlns:a16="http://schemas.microsoft.com/office/drawing/2014/main" id="{00000000-0008-0000-0000-00008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81" name="Picture 344" descr="maejo">
          <a:extLst>
            <a:ext uri="{FF2B5EF4-FFF2-40B4-BE49-F238E27FC236}">
              <a16:creationId xmlns:a16="http://schemas.microsoft.com/office/drawing/2014/main" id="{00000000-0008-0000-0000-00008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82" name="Picture 345" descr="maejo">
          <a:extLst>
            <a:ext uri="{FF2B5EF4-FFF2-40B4-BE49-F238E27FC236}">
              <a16:creationId xmlns:a16="http://schemas.microsoft.com/office/drawing/2014/main" id="{00000000-0008-0000-0000-00008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83" name="Picture 346" descr="maejo">
          <a:extLst>
            <a:ext uri="{FF2B5EF4-FFF2-40B4-BE49-F238E27FC236}">
              <a16:creationId xmlns:a16="http://schemas.microsoft.com/office/drawing/2014/main" id="{00000000-0008-0000-0000-00008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84" name="Picture 347" descr="maejo">
          <a:extLst>
            <a:ext uri="{FF2B5EF4-FFF2-40B4-BE49-F238E27FC236}">
              <a16:creationId xmlns:a16="http://schemas.microsoft.com/office/drawing/2014/main" id="{00000000-0008-0000-0000-00008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28575</xdr:colOff>
      <xdr:row>0</xdr:row>
      <xdr:rowOff>0</xdr:rowOff>
    </xdr:from>
    <xdr:to>
      <xdr:col>128</xdr:col>
      <xdr:colOff>142875</xdr:colOff>
      <xdr:row>0</xdr:row>
      <xdr:rowOff>0</xdr:rowOff>
    </xdr:to>
    <xdr:pic>
      <xdr:nvPicPr>
        <xdr:cNvPr id="49285" name="Picture 348" descr="maejo">
          <a:extLst>
            <a:ext uri="{FF2B5EF4-FFF2-40B4-BE49-F238E27FC236}">
              <a16:creationId xmlns:a16="http://schemas.microsoft.com/office/drawing/2014/main" id="{00000000-0008-0000-0000-00008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49286" name="Picture 349" descr="maejo">
          <a:extLst>
            <a:ext uri="{FF2B5EF4-FFF2-40B4-BE49-F238E27FC236}">
              <a16:creationId xmlns:a16="http://schemas.microsoft.com/office/drawing/2014/main" id="{00000000-0008-0000-0000-00008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87" name="Picture 350" descr="maejo">
          <a:extLst>
            <a:ext uri="{FF2B5EF4-FFF2-40B4-BE49-F238E27FC236}">
              <a16:creationId xmlns:a16="http://schemas.microsoft.com/office/drawing/2014/main" id="{00000000-0008-0000-0000-00008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88" name="Picture 351" descr="maejo">
          <a:extLst>
            <a:ext uri="{FF2B5EF4-FFF2-40B4-BE49-F238E27FC236}">
              <a16:creationId xmlns:a16="http://schemas.microsoft.com/office/drawing/2014/main" id="{00000000-0008-0000-0000-00008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89" name="Picture 352" descr="maejo">
          <a:extLst>
            <a:ext uri="{FF2B5EF4-FFF2-40B4-BE49-F238E27FC236}">
              <a16:creationId xmlns:a16="http://schemas.microsoft.com/office/drawing/2014/main" id="{00000000-0008-0000-0000-00008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90" name="Picture 353" descr="maejo">
          <a:extLst>
            <a:ext uri="{FF2B5EF4-FFF2-40B4-BE49-F238E27FC236}">
              <a16:creationId xmlns:a16="http://schemas.microsoft.com/office/drawing/2014/main" id="{00000000-0008-0000-0000-00008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91" name="Picture 354" descr="maejo">
          <a:extLst>
            <a:ext uri="{FF2B5EF4-FFF2-40B4-BE49-F238E27FC236}">
              <a16:creationId xmlns:a16="http://schemas.microsoft.com/office/drawing/2014/main" id="{00000000-0008-0000-0000-00008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28575</xdr:colOff>
      <xdr:row>0</xdr:row>
      <xdr:rowOff>0</xdr:rowOff>
    </xdr:from>
    <xdr:to>
      <xdr:col>136</xdr:col>
      <xdr:colOff>142875</xdr:colOff>
      <xdr:row>0</xdr:row>
      <xdr:rowOff>0</xdr:rowOff>
    </xdr:to>
    <xdr:pic>
      <xdr:nvPicPr>
        <xdr:cNvPr id="49292" name="Picture 355" descr="maejo">
          <a:extLst>
            <a:ext uri="{FF2B5EF4-FFF2-40B4-BE49-F238E27FC236}">
              <a16:creationId xmlns:a16="http://schemas.microsoft.com/office/drawing/2014/main" id="{00000000-0008-0000-0000-00008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93" name="Picture 356" descr="maejo">
          <a:extLst>
            <a:ext uri="{FF2B5EF4-FFF2-40B4-BE49-F238E27FC236}">
              <a16:creationId xmlns:a16="http://schemas.microsoft.com/office/drawing/2014/main" id="{00000000-0008-0000-0000-00008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94" name="Picture 357" descr="maejo">
          <a:extLst>
            <a:ext uri="{FF2B5EF4-FFF2-40B4-BE49-F238E27FC236}">
              <a16:creationId xmlns:a16="http://schemas.microsoft.com/office/drawing/2014/main" id="{00000000-0008-0000-0000-00008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95" name="Picture 358" descr="maejo">
          <a:extLst>
            <a:ext uri="{FF2B5EF4-FFF2-40B4-BE49-F238E27FC236}">
              <a16:creationId xmlns:a16="http://schemas.microsoft.com/office/drawing/2014/main" id="{00000000-0008-0000-0000-00008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96" name="Picture 359" descr="maejo">
          <a:extLst>
            <a:ext uri="{FF2B5EF4-FFF2-40B4-BE49-F238E27FC236}">
              <a16:creationId xmlns:a16="http://schemas.microsoft.com/office/drawing/2014/main" id="{00000000-0008-0000-0000-00009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28575</xdr:colOff>
      <xdr:row>0</xdr:row>
      <xdr:rowOff>0</xdr:rowOff>
    </xdr:from>
    <xdr:to>
      <xdr:col>136</xdr:col>
      <xdr:colOff>142875</xdr:colOff>
      <xdr:row>0</xdr:row>
      <xdr:rowOff>0</xdr:rowOff>
    </xdr:to>
    <xdr:pic>
      <xdr:nvPicPr>
        <xdr:cNvPr id="49297" name="Picture 360" descr="maejo">
          <a:extLst>
            <a:ext uri="{FF2B5EF4-FFF2-40B4-BE49-F238E27FC236}">
              <a16:creationId xmlns:a16="http://schemas.microsoft.com/office/drawing/2014/main" id="{00000000-0008-0000-0000-00009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49298" name="Picture 361" descr="maejo">
          <a:extLst>
            <a:ext uri="{FF2B5EF4-FFF2-40B4-BE49-F238E27FC236}">
              <a16:creationId xmlns:a16="http://schemas.microsoft.com/office/drawing/2014/main" id="{00000000-0008-0000-0000-00009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299" name="Picture 362" descr="maejo">
          <a:extLst>
            <a:ext uri="{FF2B5EF4-FFF2-40B4-BE49-F238E27FC236}">
              <a16:creationId xmlns:a16="http://schemas.microsoft.com/office/drawing/2014/main" id="{00000000-0008-0000-0000-00009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00" name="Picture 363" descr="maejo">
          <a:extLst>
            <a:ext uri="{FF2B5EF4-FFF2-40B4-BE49-F238E27FC236}">
              <a16:creationId xmlns:a16="http://schemas.microsoft.com/office/drawing/2014/main" id="{00000000-0008-0000-0000-00009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01" name="Picture 364" descr="maejo">
          <a:extLst>
            <a:ext uri="{FF2B5EF4-FFF2-40B4-BE49-F238E27FC236}">
              <a16:creationId xmlns:a16="http://schemas.microsoft.com/office/drawing/2014/main" id="{00000000-0008-0000-0000-00009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02" name="Picture 365" descr="maejo">
          <a:extLst>
            <a:ext uri="{FF2B5EF4-FFF2-40B4-BE49-F238E27FC236}">
              <a16:creationId xmlns:a16="http://schemas.microsoft.com/office/drawing/2014/main" id="{00000000-0008-0000-0000-00009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03" name="Picture 366" descr="maejo">
          <a:extLst>
            <a:ext uri="{FF2B5EF4-FFF2-40B4-BE49-F238E27FC236}">
              <a16:creationId xmlns:a16="http://schemas.microsoft.com/office/drawing/2014/main" id="{00000000-0008-0000-0000-00009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28575</xdr:colOff>
      <xdr:row>0</xdr:row>
      <xdr:rowOff>0</xdr:rowOff>
    </xdr:from>
    <xdr:to>
      <xdr:col>144</xdr:col>
      <xdr:colOff>142875</xdr:colOff>
      <xdr:row>0</xdr:row>
      <xdr:rowOff>0</xdr:rowOff>
    </xdr:to>
    <xdr:pic>
      <xdr:nvPicPr>
        <xdr:cNvPr id="49304" name="Picture 367" descr="maejo">
          <a:extLst>
            <a:ext uri="{FF2B5EF4-FFF2-40B4-BE49-F238E27FC236}">
              <a16:creationId xmlns:a16="http://schemas.microsoft.com/office/drawing/2014/main" id="{00000000-0008-0000-0000-00009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05" name="Picture 368" descr="maejo">
          <a:extLst>
            <a:ext uri="{FF2B5EF4-FFF2-40B4-BE49-F238E27FC236}">
              <a16:creationId xmlns:a16="http://schemas.microsoft.com/office/drawing/2014/main" id="{00000000-0008-0000-0000-00009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06" name="Picture 369" descr="maejo">
          <a:extLst>
            <a:ext uri="{FF2B5EF4-FFF2-40B4-BE49-F238E27FC236}">
              <a16:creationId xmlns:a16="http://schemas.microsoft.com/office/drawing/2014/main" id="{00000000-0008-0000-0000-00009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07" name="Picture 370" descr="maejo">
          <a:extLst>
            <a:ext uri="{FF2B5EF4-FFF2-40B4-BE49-F238E27FC236}">
              <a16:creationId xmlns:a16="http://schemas.microsoft.com/office/drawing/2014/main" id="{00000000-0008-0000-0000-00009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08" name="Picture 371" descr="maejo">
          <a:extLst>
            <a:ext uri="{FF2B5EF4-FFF2-40B4-BE49-F238E27FC236}">
              <a16:creationId xmlns:a16="http://schemas.microsoft.com/office/drawing/2014/main" id="{00000000-0008-0000-0000-00009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28575</xdr:colOff>
      <xdr:row>0</xdr:row>
      <xdr:rowOff>0</xdr:rowOff>
    </xdr:from>
    <xdr:to>
      <xdr:col>144</xdr:col>
      <xdr:colOff>142875</xdr:colOff>
      <xdr:row>0</xdr:row>
      <xdr:rowOff>0</xdr:rowOff>
    </xdr:to>
    <xdr:pic>
      <xdr:nvPicPr>
        <xdr:cNvPr id="49309" name="Picture 372" descr="maejo">
          <a:extLst>
            <a:ext uri="{FF2B5EF4-FFF2-40B4-BE49-F238E27FC236}">
              <a16:creationId xmlns:a16="http://schemas.microsoft.com/office/drawing/2014/main" id="{00000000-0008-0000-0000-00009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49310" name="Picture 373" descr="maejo">
          <a:extLst>
            <a:ext uri="{FF2B5EF4-FFF2-40B4-BE49-F238E27FC236}">
              <a16:creationId xmlns:a16="http://schemas.microsoft.com/office/drawing/2014/main" id="{00000000-0008-0000-0000-00009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11" name="Picture 374" descr="maejo">
          <a:extLst>
            <a:ext uri="{FF2B5EF4-FFF2-40B4-BE49-F238E27FC236}">
              <a16:creationId xmlns:a16="http://schemas.microsoft.com/office/drawing/2014/main" id="{00000000-0008-0000-0000-00009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12" name="Picture 375" descr="maejo">
          <a:extLst>
            <a:ext uri="{FF2B5EF4-FFF2-40B4-BE49-F238E27FC236}">
              <a16:creationId xmlns:a16="http://schemas.microsoft.com/office/drawing/2014/main" id="{00000000-0008-0000-0000-0000A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13" name="Picture 376" descr="maejo">
          <a:extLst>
            <a:ext uri="{FF2B5EF4-FFF2-40B4-BE49-F238E27FC236}">
              <a16:creationId xmlns:a16="http://schemas.microsoft.com/office/drawing/2014/main" id="{00000000-0008-0000-0000-0000A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14" name="Picture 377" descr="maejo">
          <a:extLst>
            <a:ext uri="{FF2B5EF4-FFF2-40B4-BE49-F238E27FC236}">
              <a16:creationId xmlns:a16="http://schemas.microsoft.com/office/drawing/2014/main" id="{00000000-0008-0000-0000-0000A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15" name="Picture 378" descr="maejo">
          <a:extLst>
            <a:ext uri="{FF2B5EF4-FFF2-40B4-BE49-F238E27FC236}">
              <a16:creationId xmlns:a16="http://schemas.microsoft.com/office/drawing/2014/main" id="{00000000-0008-0000-0000-0000A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28575</xdr:colOff>
      <xdr:row>0</xdr:row>
      <xdr:rowOff>0</xdr:rowOff>
    </xdr:from>
    <xdr:to>
      <xdr:col>152</xdr:col>
      <xdr:colOff>142875</xdr:colOff>
      <xdr:row>0</xdr:row>
      <xdr:rowOff>0</xdr:rowOff>
    </xdr:to>
    <xdr:pic>
      <xdr:nvPicPr>
        <xdr:cNvPr id="49316" name="Picture 379" descr="maejo">
          <a:extLst>
            <a:ext uri="{FF2B5EF4-FFF2-40B4-BE49-F238E27FC236}">
              <a16:creationId xmlns:a16="http://schemas.microsoft.com/office/drawing/2014/main" id="{00000000-0008-0000-0000-0000A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17" name="Picture 380" descr="maejo">
          <a:extLst>
            <a:ext uri="{FF2B5EF4-FFF2-40B4-BE49-F238E27FC236}">
              <a16:creationId xmlns:a16="http://schemas.microsoft.com/office/drawing/2014/main" id="{00000000-0008-0000-0000-0000A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18" name="Picture 381" descr="maejo">
          <a:extLst>
            <a:ext uri="{FF2B5EF4-FFF2-40B4-BE49-F238E27FC236}">
              <a16:creationId xmlns:a16="http://schemas.microsoft.com/office/drawing/2014/main" id="{00000000-0008-0000-0000-0000A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19" name="Picture 382" descr="maejo">
          <a:extLst>
            <a:ext uri="{FF2B5EF4-FFF2-40B4-BE49-F238E27FC236}">
              <a16:creationId xmlns:a16="http://schemas.microsoft.com/office/drawing/2014/main" id="{00000000-0008-0000-0000-0000A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20" name="Picture 383" descr="maejo">
          <a:extLst>
            <a:ext uri="{FF2B5EF4-FFF2-40B4-BE49-F238E27FC236}">
              <a16:creationId xmlns:a16="http://schemas.microsoft.com/office/drawing/2014/main" id="{00000000-0008-0000-0000-0000A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28575</xdr:colOff>
      <xdr:row>0</xdr:row>
      <xdr:rowOff>0</xdr:rowOff>
    </xdr:from>
    <xdr:to>
      <xdr:col>152</xdr:col>
      <xdr:colOff>142875</xdr:colOff>
      <xdr:row>0</xdr:row>
      <xdr:rowOff>0</xdr:rowOff>
    </xdr:to>
    <xdr:pic>
      <xdr:nvPicPr>
        <xdr:cNvPr id="49321" name="Picture 384" descr="maejo">
          <a:extLst>
            <a:ext uri="{FF2B5EF4-FFF2-40B4-BE49-F238E27FC236}">
              <a16:creationId xmlns:a16="http://schemas.microsoft.com/office/drawing/2014/main" id="{00000000-0008-0000-0000-0000A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49322" name="Picture 385" descr="maejo">
          <a:extLst>
            <a:ext uri="{FF2B5EF4-FFF2-40B4-BE49-F238E27FC236}">
              <a16:creationId xmlns:a16="http://schemas.microsoft.com/office/drawing/2014/main" id="{00000000-0008-0000-0000-0000A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23" name="Picture 386" descr="maejo">
          <a:extLst>
            <a:ext uri="{FF2B5EF4-FFF2-40B4-BE49-F238E27FC236}">
              <a16:creationId xmlns:a16="http://schemas.microsoft.com/office/drawing/2014/main" id="{00000000-0008-0000-0000-0000A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24" name="Picture 387" descr="maejo">
          <a:extLst>
            <a:ext uri="{FF2B5EF4-FFF2-40B4-BE49-F238E27FC236}">
              <a16:creationId xmlns:a16="http://schemas.microsoft.com/office/drawing/2014/main" id="{00000000-0008-0000-0000-0000A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25" name="Picture 388" descr="maejo">
          <a:extLst>
            <a:ext uri="{FF2B5EF4-FFF2-40B4-BE49-F238E27FC236}">
              <a16:creationId xmlns:a16="http://schemas.microsoft.com/office/drawing/2014/main" id="{00000000-0008-0000-0000-0000A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26" name="Picture 389" descr="maejo">
          <a:extLst>
            <a:ext uri="{FF2B5EF4-FFF2-40B4-BE49-F238E27FC236}">
              <a16:creationId xmlns:a16="http://schemas.microsoft.com/office/drawing/2014/main" id="{00000000-0008-0000-0000-0000A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27" name="Picture 390" descr="maejo">
          <a:extLst>
            <a:ext uri="{FF2B5EF4-FFF2-40B4-BE49-F238E27FC236}">
              <a16:creationId xmlns:a16="http://schemas.microsoft.com/office/drawing/2014/main" id="{00000000-0008-0000-0000-0000A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28575</xdr:colOff>
      <xdr:row>0</xdr:row>
      <xdr:rowOff>0</xdr:rowOff>
    </xdr:from>
    <xdr:to>
      <xdr:col>160</xdr:col>
      <xdr:colOff>142875</xdr:colOff>
      <xdr:row>0</xdr:row>
      <xdr:rowOff>0</xdr:rowOff>
    </xdr:to>
    <xdr:pic>
      <xdr:nvPicPr>
        <xdr:cNvPr id="49328" name="Picture 391" descr="maejo">
          <a:extLst>
            <a:ext uri="{FF2B5EF4-FFF2-40B4-BE49-F238E27FC236}">
              <a16:creationId xmlns:a16="http://schemas.microsoft.com/office/drawing/2014/main" id="{00000000-0008-0000-0000-0000B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29" name="Picture 392" descr="maejo">
          <a:extLst>
            <a:ext uri="{FF2B5EF4-FFF2-40B4-BE49-F238E27FC236}">
              <a16:creationId xmlns:a16="http://schemas.microsoft.com/office/drawing/2014/main" id="{00000000-0008-0000-0000-0000B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30" name="Picture 393" descr="maejo">
          <a:extLst>
            <a:ext uri="{FF2B5EF4-FFF2-40B4-BE49-F238E27FC236}">
              <a16:creationId xmlns:a16="http://schemas.microsoft.com/office/drawing/2014/main" id="{00000000-0008-0000-0000-0000B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31" name="Picture 394" descr="maejo">
          <a:extLst>
            <a:ext uri="{FF2B5EF4-FFF2-40B4-BE49-F238E27FC236}">
              <a16:creationId xmlns:a16="http://schemas.microsoft.com/office/drawing/2014/main" id="{00000000-0008-0000-0000-0000B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32" name="Picture 395" descr="maejo">
          <a:extLst>
            <a:ext uri="{FF2B5EF4-FFF2-40B4-BE49-F238E27FC236}">
              <a16:creationId xmlns:a16="http://schemas.microsoft.com/office/drawing/2014/main" id="{00000000-0008-0000-0000-0000B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28575</xdr:colOff>
      <xdr:row>0</xdr:row>
      <xdr:rowOff>0</xdr:rowOff>
    </xdr:from>
    <xdr:to>
      <xdr:col>160</xdr:col>
      <xdr:colOff>142875</xdr:colOff>
      <xdr:row>0</xdr:row>
      <xdr:rowOff>0</xdr:rowOff>
    </xdr:to>
    <xdr:pic>
      <xdr:nvPicPr>
        <xdr:cNvPr id="49333" name="Picture 396" descr="maejo">
          <a:extLst>
            <a:ext uri="{FF2B5EF4-FFF2-40B4-BE49-F238E27FC236}">
              <a16:creationId xmlns:a16="http://schemas.microsoft.com/office/drawing/2014/main" id="{00000000-0008-0000-0000-0000B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49334" name="Picture 397" descr="maejo">
          <a:extLst>
            <a:ext uri="{FF2B5EF4-FFF2-40B4-BE49-F238E27FC236}">
              <a16:creationId xmlns:a16="http://schemas.microsoft.com/office/drawing/2014/main" id="{00000000-0008-0000-0000-0000B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35" name="Picture 398" descr="maejo">
          <a:extLst>
            <a:ext uri="{FF2B5EF4-FFF2-40B4-BE49-F238E27FC236}">
              <a16:creationId xmlns:a16="http://schemas.microsoft.com/office/drawing/2014/main" id="{00000000-0008-0000-0000-0000B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36" name="Picture 399" descr="maejo">
          <a:extLst>
            <a:ext uri="{FF2B5EF4-FFF2-40B4-BE49-F238E27FC236}">
              <a16:creationId xmlns:a16="http://schemas.microsoft.com/office/drawing/2014/main" id="{00000000-0008-0000-0000-0000B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37" name="Picture 400" descr="maejo">
          <a:extLst>
            <a:ext uri="{FF2B5EF4-FFF2-40B4-BE49-F238E27FC236}">
              <a16:creationId xmlns:a16="http://schemas.microsoft.com/office/drawing/2014/main" id="{00000000-0008-0000-0000-0000B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38" name="Picture 401" descr="maejo">
          <a:extLst>
            <a:ext uri="{FF2B5EF4-FFF2-40B4-BE49-F238E27FC236}">
              <a16:creationId xmlns:a16="http://schemas.microsoft.com/office/drawing/2014/main" id="{00000000-0008-0000-0000-0000B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39" name="Picture 402" descr="maejo">
          <a:extLst>
            <a:ext uri="{FF2B5EF4-FFF2-40B4-BE49-F238E27FC236}">
              <a16:creationId xmlns:a16="http://schemas.microsoft.com/office/drawing/2014/main" id="{00000000-0008-0000-0000-0000B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28575</xdr:colOff>
      <xdr:row>0</xdr:row>
      <xdr:rowOff>0</xdr:rowOff>
    </xdr:from>
    <xdr:to>
      <xdr:col>168</xdr:col>
      <xdr:colOff>142875</xdr:colOff>
      <xdr:row>0</xdr:row>
      <xdr:rowOff>0</xdr:rowOff>
    </xdr:to>
    <xdr:pic>
      <xdr:nvPicPr>
        <xdr:cNvPr id="49340" name="Picture 403" descr="maejo">
          <a:extLst>
            <a:ext uri="{FF2B5EF4-FFF2-40B4-BE49-F238E27FC236}">
              <a16:creationId xmlns:a16="http://schemas.microsoft.com/office/drawing/2014/main" id="{00000000-0008-0000-0000-0000B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41" name="Picture 404" descr="maejo">
          <a:extLst>
            <a:ext uri="{FF2B5EF4-FFF2-40B4-BE49-F238E27FC236}">
              <a16:creationId xmlns:a16="http://schemas.microsoft.com/office/drawing/2014/main" id="{00000000-0008-0000-0000-0000B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42" name="Picture 405" descr="maejo">
          <a:extLst>
            <a:ext uri="{FF2B5EF4-FFF2-40B4-BE49-F238E27FC236}">
              <a16:creationId xmlns:a16="http://schemas.microsoft.com/office/drawing/2014/main" id="{00000000-0008-0000-0000-0000B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43" name="Picture 406" descr="maejo">
          <a:extLst>
            <a:ext uri="{FF2B5EF4-FFF2-40B4-BE49-F238E27FC236}">
              <a16:creationId xmlns:a16="http://schemas.microsoft.com/office/drawing/2014/main" id="{00000000-0008-0000-0000-0000B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44" name="Picture 407" descr="maejo">
          <a:extLst>
            <a:ext uri="{FF2B5EF4-FFF2-40B4-BE49-F238E27FC236}">
              <a16:creationId xmlns:a16="http://schemas.microsoft.com/office/drawing/2014/main" id="{00000000-0008-0000-0000-0000C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28575</xdr:colOff>
      <xdr:row>0</xdr:row>
      <xdr:rowOff>0</xdr:rowOff>
    </xdr:from>
    <xdr:to>
      <xdr:col>168</xdr:col>
      <xdr:colOff>142875</xdr:colOff>
      <xdr:row>0</xdr:row>
      <xdr:rowOff>0</xdr:rowOff>
    </xdr:to>
    <xdr:pic>
      <xdr:nvPicPr>
        <xdr:cNvPr id="49345" name="Picture 408" descr="maejo">
          <a:extLst>
            <a:ext uri="{FF2B5EF4-FFF2-40B4-BE49-F238E27FC236}">
              <a16:creationId xmlns:a16="http://schemas.microsoft.com/office/drawing/2014/main" id="{00000000-0008-0000-0000-0000C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49346" name="Picture 409" descr="maejo">
          <a:extLst>
            <a:ext uri="{FF2B5EF4-FFF2-40B4-BE49-F238E27FC236}">
              <a16:creationId xmlns:a16="http://schemas.microsoft.com/office/drawing/2014/main" id="{00000000-0008-0000-0000-0000C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47" name="Picture 410" descr="maejo">
          <a:extLst>
            <a:ext uri="{FF2B5EF4-FFF2-40B4-BE49-F238E27FC236}">
              <a16:creationId xmlns:a16="http://schemas.microsoft.com/office/drawing/2014/main" id="{00000000-0008-0000-0000-0000C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48" name="Picture 411" descr="maejo">
          <a:extLst>
            <a:ext uri="{FF2B5EF4-FFF2-40B4-BE49-F238E27FC236}">
              <a16:creationId xmlns:a16="http://schemas.microsoft.com/office/drawing/2014/main" id="{00000000-0008-0000-0000-0000C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49" name="Picture 412" descr="maejo">
          <a:extLst>
            <a:ext uri="{FF2B5EF4-FFF2-40B4-BE49-F238E27FC236}">
              <a16:creationId xmlns:a16="http://schemas.microsoft.com/office/drawing/2014/main" id="{00000000-0008-0000-0000-0000C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50" name="Picture 413" descr="maejo">
          <a:extLst>
            <a:ext uri="{FF2B5EF4-FFF2-40B4-BE49-F238E27FC236}">
              <a16:creationId xmlns:a16="http://schemas.microsoft.com/office/drawing/2014/main" id="{00000000-0008-0000-0000-0000C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51" name="Picture 414" descr="maejo">
          <a:extLst>
            <a:ext uri="{FF2B5EF4-FFF2-40B4-BE49-F238E27FC236}">
              <a16:creationId xmlns:a16="http://schemas.microsoft.com/office/drawing/2014/main" id="{00000000-0008-0000-0000-0000C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28575</xdr:colOff>
      <xdr:row>0</xdr:row>
      <xdr:rowOff>0</xdr:rowOff>
    </xdr:from>
    <xdr:to>
      <xdr:col>176</xdr:col>
      <xdr:colOff>142875</xdr:colOff>
      <xdr:row>0</xdr:row>
      <xdr:rowOff>0</xdr:rowOff>
    </xdr:to>
    <xdr:pic>
      <xdr:nvPicPr>
        <xdr:cNvPr id="49352" name="Picture 415" descr="maejo">
          <a:extLst>
            <a:ext uri="{FF2B5EF4-FFF2-40B4-BE49-F238E27FC236}">
              <a16:creationId xmlns:a16="http://schemas.microsoft.com/office/drawing/2014/main" id="{00000000-0008-0000-0000-0000C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53" name="Picture 416" descr="maejo">
          <a:extLst>
            <a:ext uri="{FF2B5EF4-FFF2-40B4-BE49-F238E27FC236}">
              <a16:creationId xmlns:a16="http://schemas.microsoft.com/office/drawing/2014/main" id="{00000000-0008-0000-0000-0000C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54" name="Picture 417" descr="maejo">
          <a:extLst>
            <a:ext uri="{FF2B5EF4-FFF2-40B4-BE49-F238E27FC236}">
              <a16:creationId xmlns:a16="http://schemas.microsoft.com/office/drawing/2014/main" id="{00000000-0008-0000-0000-0000C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55" name="Picture 418" descr="maejo">
          <a:extLst>
            <a:ext uri="{FF2B5EF4-FFF2-40B4-BE49-F238E27FC236}">
              <a16:creationId xmlns:a16="http://schemas.microsoft.com/office/drawing/2014/main" id="{00000000-0008-0000-0000-0000C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56" name="Picture 419" descr="maejo">
          <a:extLst>
            <a:ext uri="{FF2B5EF4-FFF2-40B4-BE49-F238E27FC236}">
              <a16:creationId xmlns:a16="http://schemas.microsoft.com/office/drawing/2014/main" id="{00000000-0008-0000-0000-0000C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28575</xdr:colOff>
      <xdr:row>0</xdr:row>
      <xdr:rowOff>0</xdr:rowOff>
    </xdr:from>
    <xdr:to>
      <xdr:col>176</xdr:col>
      <xdr:colOff>142875</xdr:colOff>
      <xdr:row>0</xdr:row>
      <xdr:rowOff>0</xdr:rowOff>
    </xdr:to>
    <xdr:pic>
      <xdr:nvPicPr>
        <xdr:cNvPr id="49357" name="Picture 420" descr="maejo">
          <a:extLst>
            <a:ext uri="{FF2B5EF4-FFF2-40B4-BE49-F238E27FC236}">
              <a16:creationId xmlns:a16="http://schemas.microsoft.com/office/drawing/2014/main" id="{00000000-0008-0000-0000-0000C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49358" name="Picture 421" descr="maejo">
          <a:extLst>
            <a:ext uri="{FF2B5EF4-FFF2-40B4-BE49-F238E27FC236}">
              <a16:creationId xmlns:a16="http://schemas.microsoft.com/office/drawing/2014/main" id="{00000000-0008-0000-0000-0000C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59" name="Picture 422" descr="maejo">
          <a:extLst>
            <a:ext uri="{FF2B5EF4-FFF2-40B4-BE49-F238E27FC236}">
              <a16:creationId xmlns:a16="http://schemas.microsoft.com/office/drawing/2014/main" id="{00000000-0008-0000-0000-0000C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60" name="Picture 423" descr="maejo">
          <a:extLst>
            <a:ext uri="{FF2B5EF4-FFF2-40B4-BE49-F238E27FC236}">
              <a16:creationId xmlns:a16="http://schemas.microsoft.com/office/drawing/2014/main" id="{00000000-0008-0000-0000-0000D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61" name="Picture 424" descr="maejo">
          <a:extLst>
            <a:ext uri="{FF2B5EF4-FFF2-40B4-BE49-F238E27FC236}">
              <a16:creationId xmlns:a16="http://schemas.microsoft.com/office/drawing/2014/main" id="{00000000-0008-0000-0000-0000D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62" name="Picture 425" descr="maejo">
          <a:extLst>
            <a:ext uri="{FF2B5EF4-FFF2-40B4-BE49-F238E27FC236}">
              <a16:creationId xmlns:a16="http://schemas.microsoft.com/office/drawing/2014/main" id="{00000000-0008-0000-0000-0000D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63" name="Picture 426" descr="maejo">
          <a:extLst>
            <a:ext uri="{FF2B5EF4-FFF2-40B4-BE49-F238E27FC236}">
              <a16:creationId xmlns:a16="http://schemas.microsoft.com/office/drawing/2014/main" id="{00000000-0008-0000-0000-0000D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28575</xdr:colOff>
      <xdr:row>0</xdr:row>
      <xdr:rowOff>0</xdr:rowOff>
    </xdr:from>
    <xdr:to>
      <xdr:col>184</xdr:col>
      <xdr:colOff>142875</xdr:colOff>
      <xdr:row>0</xdr:row>
      <xdr:rowOff>0</xdr:rowOff>
    </xdr:to>
    <xdr:pic>
      <xdr:nvPicPr>
        <xdr:cNvPr id="49364" name="Picture 427" descr="maejo">
          <a:extLst>
            <a:ext uri="{FF2B5EF4-FFF2-40B4-BE49-F238E27FC236}">
              <a16:creationId xmlns:a16="http://schemas.microsoft.com/office/drawing/2014/main" id="{00000000-0008-0000-0000-0000D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65" name="Picture 428" descr="maejo">
          <a:extLst>
            <a:ext uri="{FF2B5EF4-FFF2-40B4-BE49-F238E27FC236}">
              <a16:creationId xmlns:a16="http://schemas.microsoft.com/office/drawing/2014/main" id="{00000000-0008-0000-0000-0000D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66" name="Picture 429" descr="maejo">
          <a:extLst>
            <a:ext uri="{FF2B5EF4-FFF2-40B4-BE49-F238E27FC236}">
              <a16:creationId xmlns:a16="http://schemas.microsoft.com/office/drawing/2014/main" id="{00000000-0008-0000-0000-0000D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67" name="Picture 430" descr="maejo">
          <a:extLst>
            <a:ext uri="{FF2B5EF4-FFF2-40B4-BE49-F238E27FC236}">
              <a16:creationId xmlns:a16="http://schemas.microsoft.com/office/drawing/2014/main" id="{00000000-0008-0000-0000-0000D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68" name="Picture 431" descr="maejo">
          <a:extLst>
            <a:ext uri="{FF2B5EF4-FFF2-40B4-BE49-F238E27FC236}">
              <a16:creationId xmlns:a16="http://schemas.microsoft.com/office/drawing/2014/main" id="{00000000-0008-0000-0000-0000D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28575</xdr:colOff>
      <xdr:row>0</xdr:row>
      <xdr:rowOff>0</xdr:rowOff>
    </xdr:from>
    <xdr:to>
      <xdr:col>184</xdr:col>
      <xdr:colOff>142875</xdr:colOff>
      <xdr:row>0</xdr:row>
      <xdr:rowOff>0</xdr:rowOff>
    </xdr:to>
    <xdr:pic>
      <xdr:nvPicPr>
        <xdr:cNvPr id="49369" name="Picture 432" descr="maejo">
          <a:extLst>
            <a:ext uri="{FF2B5EF4-FFF2-40B4-BE49-F238E27FC236}">
              <a16:creationId xmlns:a16="http://schemas.microsoft.com/office/drawing/2014/main" id="{00000000-0008-0000-0000-0000D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49370" name="Picture 433" descr="maejo">
          <a:extLst>
            <a:ext uri="{FF2B5EF4-FFF2-40B4-BE49-F238E27FC236}">
              <a16:creationId xmlns:a16="http://schemas.microsoft.com/office/drawing/2014/main" id="{00000000-0008-0000-0000-0000D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71" name="Picture 434" descr="maejo">
          <a:extLst>
            <a:ext uri="{FF2B5EF4-FFF2-40B4-BE49-F238E27FC236}">
              <a16:creationId xmlns:a16="http://schemas.microsoft.com/office/drawing/2014/main" id="{00000000-0008-0000-0000-0000D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72" name="Picture 435" descr="maejo">
          <a:extLst>
            <a:ext uri="{FF2B5EF4-FFF2-40B4-BE49-F238E27FC236}">
              <a16:creationId xmlns:a16="http://schemas.microsoft.com/office/drawing/2014/main" id="{00000000-0008-0000-0000-0000D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73" name="Picture 436" descr="maejo">
          <a:extLst>
            <a:ext uri="{FF2B5EF4-FFF2-40B4-BE49-F238E27FC236}">
              <a16:creationId xmlns:a16="http://schemas.microsoft.com/office/drawing/2014/main" id="{00000000-0008-0000-0000-0000D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74" name="Picture 437" descr="maejo">
          <a:extLst>
            <a:ext uri="{FF2B5EF4-FFF2-40B4-BE49-F238E27FC236}">
              <a16:creationId xmlns:a16="http://schemas.microsoft.com/office/drawing/2014/main" id="{00000000-0008-0000-0000-0000D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75" name="Picture 438" descr="maejo">
          <a:extLst>
            <a:ext uri="{FF2B5EF4-FFF2-40B4-BE49-F238E27FC236}">
              <a16:creationId xmlns:a16="http://schemas.microsoft.com/office/drawing/2014/main" id="{00000000-0008-0000-0000-0000D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28575</xdr:colOff>
      <xdr:row>0</xdr:row>
      <xdr:rowOff>0</xdr:rowOff>
    </xdr:from>
    <xdr:to>
      <xdr:col>192</xdr:col>
      <xdr:colOff>142875</xdr:colOff>
      <xdr:row>0</xdr:row>
      <xdr:rowOff>0</xdr:rowOff>
    </xdr:to>
    <xdr:pic>
      <xdr:nvPicPr>
        <xdr:cNvPr id="49376" name="Picture 439" descr="maejo">
          <a:extLst>
            <a:ext uri="{FF2B5EF4-FFF2-40B4-BE49-F238E27FC236}">
              <a16:creationId xmlns:a16="http://schemas.microsoft.com/office/drawing/2014/main" id="{00000000-0008-0000-0000-0000E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77" name="Picture 440" descr="maejo">
          <a:extLst>
            <a:ext uri="{FF2B5EF4-FFF2-40B4-BE49-F238E27FC236}">
              <a16:creationId xmlns:a16="http://schemas.microsoft.com/office/drawing/2014/main" id="{00000000-0008-0000-0000-0000E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78" name="Picture 441" descr="maejo">
          <a:extLst>
            <a:ext uri="{FF2B5EF4-FFF2-40B4-BE49-F238E27FC236}">
              <a16:creationId xmlns:a16="http://schemas.microsoft.com/office/drawing/2014/main" id="{00000000-0008-0000-0000-0000E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79" name="Picture 442" descr="maejo">
          <a:extLst>
            <a:ext uri="{FF2B5EF4-FFF2-40B4-BE49-F238E27FC236}">
              <a16:creationId xmlns:a16="http://schemas.microsoft.com/office/drawing/2014/main" id="{00000000-0008-0000-0000-0000E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80" name="Picture 443" descr="maejo">
          <a:extLst>
            <a:ext uri="{FF2B5EF4-FFF2-40B4-BE49-F238E27FC236}">
              <a16:creationId xmlns:a16="http://schemas.microsoft.com/office/drawing/2014/main" id="{00000000-0008-0000-0000-0000E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28575</xdr:colOff>
      <xdr:row>0</xdr:row>
      <xdr:rowOff>0</xdr:rowOff>
    </xdr:from>
    <xdr:to>
      <xdr:col>192</xdr:col>
      <xdr:colOff>142875</xdr:colOff>
      <xdr:row>0</xdr:row>
      <xdr:rowOff>0</xdr:rowOff>
    </xdr:to>
    <xdr:pic>
      <xdr:nvPicPr>
        <xdr:cNvPr id="49381" name="Picture 444" descr="maejo">
          <a:extLst>
            <a:ext uri="{FF2B5EF4-FFF2-40B4-BE49-F238E27FC236}">
              <a16:creationId xmlns:a16="http://schemas.microsoft.com/office/drawing/2014/main" id="{00000000-0008-0000-0000-0000E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9382" name="Picture 445" descr="maejo">
          <a:extLst>
            <a:ext uri="{FF2B5EF4-FFF2-40B4-BE49-F238E27FC236}">
              <a16:creationId xmlns:a16="http://schemas.microsoft.com/office/drawing/2014/main" id="{00000000-0008-0000-0000-0000E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83" name="Picture 832" descr="maejo">
          <a:extLst>
            <a:ext uri="{FF2B5EF4-FFF2-40B4-BE49-F238E27FC236}">
              <a16:creationId xmlns:a16="http://schemas.microsoft.com/office/drawing/2014/main" id="{00000000-0008-0000-0000-0000E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84" name="Picture 834" descr="maejo">
          <a:extLst>
            <a:ext uri="{FF2B5EF4-FFF2-40B4-BE49-F238E27FC236}">
              <a16:creationId xmlns:a16="http://schemas.microsoft.com/office/drawing/2014/main" id="{00000000-0008-0000-0000-0000E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49385" name="Picture 838" descr="maejo">
          <a:extLst>
            <a:ext uri="{FF2B5EF4-FFF2-40B4-BE49-F238E27FC236}">
              <a16:creationId xmlns:a16="http://schemas.microsoft.com/office/drawing/2014/main" id="{00000000-0008-0000-0000-0000E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52675" y="0"/>
          <a:ext cx="438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2</xdr:row>
      <xdr:rowOff>0</xdr:rowOff>
    </xdr:from>
    <xdr:to>
      <xdr:col>4</xdr:col>
      <xdr:colOff>457200</xdr:colOff>
      <xdr:row>2</xdr:row>
      <xdr:rowOff>0</xdr:rowOff>
    </xdr:to>
    <xdr:pic>
      <xdr:nvPicPr>
        <xdr:cNvPr id="49386" name="Picture 839" descr="maejo">
          <a:extLst>
            <a:ext uri="{FF2B5EF4-FFF2-40B4-BE49-F238E27FC236}">
              <a16:creationId xmlns:a16="http://schemas.microsoft.com/office/drawing/2014/main" id="{00000000-0008-0000-0000-0000E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2700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87" name="Picture 841" descr="maejo">
          <a:extLst>
            <a:ext uri="{FF2B5EF4-FFF2-40B4-BE49-F238E27FC236}">
              <a16:creationId xmlns:a16="http://schemas.microsoft.com/office/drawing/2014/main" id="{00000000-0008-0000-0000-0000E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88" name="Picture 1098" descr="maejo">
          <a:extLst>
            <a:ext uri="{FF2B5EF4-FFF2-40B4-BE49-F238E27FC236}">
              <a16:creationId xmlns:a16="http://schemas.microsoft.com/office/drawing/2014/main" id="{00000000-0008-0000-0000-0000E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89" name="Picture 1099" descr="maejo">
          <a:extLst>
            <a:ext uri="{FF2B5EF4-FFF2-40B4-BE49-F238E27FC236}">
              <a16:creationId xmlns:a16="http://schemas.microsoft.com/office/drawing/2014/main" id="{00000000-0008-0000-0000-0000E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90" name="Picture 1100" descr="maejo">
          <a:extLst>
            <a:ext uri="{FF2B5EF4-FFF2-40B4-BE49-F238E27FC236}">
              <a16:creationId xmlns:a16="http://schemas.microsoft.com/office/drawing/2014/main" id="{00000000-0008-0000-0000-0000E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91" name="Picture 1101" descr="maejo">
          <a:extLst>
            <a:ext uri="{FF2B5EF4-FFF2-40B4-BE49-F238E27FC236}">
              <a16:creationId xmlns:a16="http://schemas.microsoft.com/office/drawing/2014/main" id="{00000000-0008-0000-0000-0000E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92" name="Picture 1102" descr="maejo">
          <a:extLst>
            <a:ext uri="{FF2B5EF4-FFF2-40B4-BE49-F238E27FC236}">
              <a16:creationId xmlns:a16="http://schemas.microsoft.com/office/drawing/2014/main" id="{00000000-0008-0000-0000-0000F0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93" name="Picture 1103" descr="maejo">
          <a:extLst>
            <a:ext uri="{FF2B5EF4-FFF2-40B4-BE49-F238E27FC236}">
              <a16:creationId xmlns:a16="http://schemas.microsoft.com/office/drawing/2014/main" id="{00000000-0008-0000-0000-0000F1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94" name="Picture 1104" descr="maejo">
          <a:extLst>
            <a:ext uri="{FF2B5EF4-FFF2-40B4-BE49-F238E27FC236}">
              <a16:creationId xmlns:a16="http://schemas.microsoft.com/office/drawing/2014/main" id="{00000000-0008-0000-0000-0000F2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95" name="Picture 1105" descr="maejo">
          <a:extLst>
            <a:ext uri="{FF2B5EF4-FFF2-40B4-BE49-F238E27FC236}">
              <a16:creationId xmlns:a16="http://schemas.microsoft.com/office/drawing/2014/main" id="{00000000-0008-0000-0000-0000F3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396" name="Picture 1106" descr="maejo">
          <a:extLst>
            <a:ext uri="{FF2B5EF4-FFF2-40B4-BE49-F238E27FC236}">
              <a16:creationId xmlns:a16="http://schemas.microsoft.com/office/drawing/2014/main" id="{00000000-0008-0000-0000-0000F4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397" name="Picture 1107" descr="maejo">
          <a:extLst>
            <a:ext uri="{FF2B5EF4-FFF2-40B4-BE49-F238E27FC236}">
              <a16:creationId xmlns:a16="http://schemas.microsoft.com/office/drawing/2014/main" id="{00000000-0008-0000-0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398" name="Picture 1108" descr="maejo">
          <a:extLst>
            <a:ext uri="{FF2B5EF4-FFF2-40B4-BE49-F238E27FC236}">
              <a16:creationId xmlns:a16="http://schemas.microsoft.com/office/drawing/2014/main" id="{00000000-0008-0000-0000-0000F6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399" name="Picture 1109" descr="maejo">
          <a:extLst>
            <a:ext uri="{FF2B5EF4-FFF2-40B4-BE49-F238E27FC236}">
              <a16:creationId xmlns:a16="http://schemas.microsoft.com/office/drawing/2014/main" id="{00000000-0008-0000-0000-0000F7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00" name="Picture 1110" descr="maejo">
          <a:extLst>
            <a:ext uri="{FF2B5EF4-FFF2-40B4-BE49-F238E27FC236}">
              <a16:creationId xmlns:a16="http://schemas.microsoft.com/office/drawing/2014/main" id="{00000000-0008-0000-0000-0000F8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01" name="Picture 1111" descr="maejo">
          <a:extLst>
            <a:ext uri="{FF2B5EF4-FFF2-40B4-BE49-F238E27FC236}">
              <a16:creationId xmlns:a16="http://schemas.microsoft.com/office/drawing/2014/main" id="{00000000-0008-0000-0000-0000F9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02" name="Picture 1112" descr="maejo">
          <a:extLst>
            <a:ext uri="{FF2B5EF4-FFF2-40B4-BE49-F238E27FC236}">
              <a16:creationId xmlns:a16="http://schemas.microsoft.com/office/drawing/2014/main" id="{00000000-0008-0000-0000-0000FA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03" name="Picture 1113" descr="maejo">
          <a:extLst>
            <a:ext uri="{FF2B5EF4-FFF2-40B4-BE49-F238E27FC236}">
              <a16:creationId xmlns:a16="http://schemas.microsoft.com/office/drawing/2014/main" id="{00000000-0008-0000-0000-0000F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04" name="Picture 1114" descr="maejo">
          <a:extLst>
            <a:ext uri="{FF2B5EF4-FFF2-40B4-BE49-F238E27FC236}">
              <a16:creationId xmlns:a16="http://schemas.microsoft.com/office/drawing/2014/main" id="{00000000-0008-0000-0000-0000F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05" name="Picture 1115" descr="maejo">
          <a:extLst>
            <a:ext uri="{FF2B5EF4-FFF2-40B4-BE49-F238E27FC236}">
              <a16:creationId xmlns:a16="http://schemas.microsoft.com/office/drawing/2014/main" id="{00000000-0008-0000-0000-0000FD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06" name="Picture 1116" descr="maejo">
          <a:extLst>
            <a:ext uri="{FF2B5EF4-FFF2-40B4-BE49-F238E27FC236}">
              <a16:creationId xmlns:a16="http://schemas.microsoft.com/office/drawing/2014/main" id="{00000000-0008-0000-0000-0000FE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07" name="Picture 1117" descr="maejo">
          <a:extLst>
            <a:ext uri="{FF2B5EF4-FFF2-40B4-BE49-F238E27FC236}">
              <a16:creationId xmlns:a16="http://schemas.microsoft.com/office/drawing/2014/main" id="{00000000-0008-0000-0000-0000F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08" name="Picture 1118" descr="maejo">
          <a:extLst>
            <a:ext uri="{FF2B5EF4-FFF2-40B4-BE49-F238E27FC236}">
              <a16:creationId xmlns:a16="http://schemas.microsoft.com/office/drawing/2014/main" id="{00000000-0008-0000-0000-00000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09" name="Picture 1119" descr="maejo">
          <a:extLst>
            <a:ext uri="{FF2B5EF4-FFF2-40B4-BE49-F238E27FC236}">
              <a16:creationId xmlns:a16="http://schemas.microsoft.com/office/drawing/2014/main" id="{00000000-0008-0000-0000-00000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0" name="Picture 1120" descr="maejo">
          <a:extLst>
            <a:ext uri="{FF2B5EF4-FFF2-40B4-BE49-F238E27FC236}">
              <a16:creationId xmlns:a16="http://schemas.microsoft.com/office/drawing/2014/main" id="{00000000-0008-0000-0000-00000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1" name="Picture 1121" descr="maejo">
          <a:extLst>
            <a:ext uri="{FF2B5EF4-FFF2-40B4-BE49-F238E27FC236}">
              <a16:creationId xmlns:a16="http://schemas.microsoft.com/office/drawing/2014/main" id="{00000000-0008-0000-0000-00000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2" name="Picture 1122" descr="maejo">
          <a:extLst>
            <a:ext uri="{FF2B5EF4-FFF2-40B4-BE49-F238E27FC236}">
              <a16:creationId xmlns:a16="http://schemas.microsoft.com/office/drawing/2014/main" id="{00000000-0008-0000-0000-00000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3" name="Picture 1123" descr="maejo">
          <a:extLst>
            <a:ext uri="{FF2B5EF4-FFF2-40B4-BE49-F238E27FC236}">
              <a16:creationId xmlns:a16="http://schemas.microsoft.com/office/drawing/2014/main" id="{00000000-0008-0000-0000-00000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4" name="Picture 1124" descr="maejo">
          <a:extLst>
            <a:ext uri="{FF2B5EF4-FFF2-40B4-BE49-F238E27FC236}">
              <a16:creationId xmlns:a16="http://schemas.microsoft.com/office/drawing/2014/main" id="{00000000-0008-0000-0000-00000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5" name="Picture 1125" descr="maejo">
          <a:extLst>
            <a:ext uri="{FF2B5EF4-FFF2-40B4-BE49-F238E27FC236}">
              <a16:creationId xmlns:a16="http://schemas.microsoft.com/office/drawing/2014/main" id="{00000000-0008-0000-0000-00000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6" name="Picture 1126" descr="maejo">
          <a:extLst>
            <a:ext uri="{FF2B5EF4-FFF2-40B4-BE49-F238E27FC236}">
              <a16:creationId xmlns:a16="http://schemas.microsoft.com/office/drawing/2014/main" id="{00000000-0008-0000-0000-00000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7" name="Picture 1127" descr="maejo">
          <a:extLst>
            <a:ext uri="{FF2B5EF4-FFF2-40B4-BE49-F238E27FC236}">
              <a16:creationId xmlns:a16="http://schemas.microsoft.com/office/drawing/2014/main" id="{00000000-0008-0000-0000-00000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8" name="Picture 1128" descr="maejo">
          <a:extLst>
            <a:ext uri="{FF2B5EF4-FFF2-40B4-BE49-F238E27FC236}">
              <a16:creationId xmlns:a16="http://schemas.microsoft.com/office/drawing/2014/main" id="{00000000-0008-0000-0000-00000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19" name="Picture 1129" descr="maejo">
          <a:extLst>
            <a:ext uri="{FF2B5EF4-FFF2-40B4-BE49-F238E27FC236}">
              <a16:creationId xmlns:a16="http://schemas.microsoft.com/office/drawing/2014/main" id="{00000000-0008-0000-0000-00000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0" name="Picture 1130" descr="maejo">
          <a:extLst>
            <a:ext uri="{FF2B5EF4-FFF2-40B4-BE49-F238E27FC236}">
              <a16:creationId xmlns:a16="http://schemas.microsoft.com/office/drawing/2014/main" id="{00000000-0008-0000-0000-00000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1" name="Picture 1131" descr="maejo">
          <a:extLst>
            <a:ext uri="{FF2B5EF4-FFF2-40B4-BE49-F238E27FC236}">
              <a16:creationId xmlns:a16="http://schemas.microsoft.com/office/drawing/2014/main" id="{00000000-0008-0000-0000-00000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2" name="Picture 1132" descr="maejo">
          <a:extLst>
            <a:ext uri="{FF2B5EF4-FFF2-40B4-BE49-F238E27FC236}">
              <a16:creationId xmlns:a16="http://schemas.microsoft.com/office/drawing/2014/main" id="{00000000-0008-0000-0000-00000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3" name="Picture 1133" descr="maejo">
          <a:extLst>
            <a:ext uri="{FF2B5EF4-FFF2-40B4-BE49-F238E27FC236}">
              <a16:creationId xmlns:a16="http://schemas.microsoft.com/office/drawing/2014/main" id="{00000000-0008-0000-0000-00000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4" name="Picture 1134" descr="maejo">
          <a:extLst>
            <a:ext uri="{FF2B5EF4-FFF2-40B4-BE49-F238E27FC236}">
              <a16:creationId xmlns:a16="http://schemas.microsoft.com/office/drawing/2014/main" id="{00000000-0008-0000-0000-00001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5" name="Picture 1135" descr="maejo">
          <a:extLst>
            <a:ext uri="{FF2B5EF4-FFF2-40B4-BE49-F238E27FC236}">
              <a16:creationId xmlns:a16="http://schemas.microsoft.com/office/drawing/2014/main" id="{00000000-0008-0000-0000-00001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6" name="Picture 1136" descr="maejo">
          <a:extLst>
            <a:ext uri="{FF2B5EF4-FFF2-40B4-BE49-F238E27FC236}">
              <a16:creationId xmlns:a16="http://schemas.microsoft.com/office/drawing/2014/main" id="{00000000-0008-0000-0000-00001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7" name="Picture 1137" descr="maejo">
          <a:extLst>
            <a:ext uri="{FF2B5EF4-FFF2-40B4-BE49-F238E27FC236}">
              <a16:creationId xmlns:a16="http://schemas.microsoft.com/office/drawing/2014/main" id="{00000000-0008-0000-0000-00001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8" name="Picture 1138" descr="maejo">
          <a:extLst>
            <a:ext uri="{FF2B5EF4-FFF2-40B4-BE49-F238E27FC236}">
              <a16:creationId xmlns:a16="http://schemas.microsoft.com/office/drawing/2014/main" id="{00000000-0008-0000-0000-00001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29" name="Picture 1139" descr="maejo">
          <a:extLst>
            <a:ext uri="{FF2B5EF4-FFF2-40B4-BE49-F238E27FC236}">
              <a16:creationId xmlns:a16="http://schemas.microsoft.com/office/drawing/2014/main" id="{00000000-0008-0000-0000-00001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0" name="Picture 1140" descr="maejo">
          <a:extLst>
            <a:ext uri="{FF2B5EF4-FFF2-40B4-BE49-F238E27FC236}">
              <a16:creationId xmlns:a16="http://schemas.microsoft.com/office/drawing/2014/main" id="{00000000-0008-0000-0000-00001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1" name="Picture 1141" descr="maejo">
          <a:extLst>
            <a:ext uri="{FF2B5EF4-FFF2-40B4-BE49-F238E27FC236}">
              <a16:creationId xmlns:a16="http://schemas.microsoft.com/office/drawing/2014/main" id="{00000000-0008-0000-0000-00001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2" name="Picture 1142" descr="maejo">
          <a:extLst>
            <a:ext uri="{FF2B5EF4-FFF2-40B4-BE49-F238E27FC236}">
              <a16:creationId xmlns:a16="http://schemas.microsoft.com/office/drawing/2014/main" id="{00000000-0008-0000-0000-00001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3" name="Picture 1143" descr="maejo">
          <a:extLst>
            <a:ext uri="{FF2B5EF4-FFF2-40B4-BE49-F238E27FC236}">
              <a16:creationId xmlns:a16="http://schemas.microsoft.com/office/drawing/2014/main" id="{00000000-0008-0000-0000-00001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4" name="Picture 1144" descr="maejo">
          <a:extLst>
            <a:ext uri="{FF2B5EF4-FFF2-40B4-BE49-F238E27FC236}">
              <a16:creationId xmlns:a16="http://schemas.microsoft.com/office/drawing/2014/main" id="{00000000-0008-0000-0000-00001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5" name="Picture 1145" descr="maejo">
          <a:extLst>
            <a:ext uri="{FF2B5EF4-FFF2-40B4-BE49-F238E27FC236}">
              <a16:creationId xmlns:a16="http://schemas.microsoft.com/office/drawing/2014/main" id="{00000000-0008-0000-0000-00001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6" name="Picture 1146" descr="maejo">
          <a:extLst>
            <a:ext uri="{FF2B5EF4-FFF2-40B4-BE49-F238E27FC236}">
              <a16:creationId xmlns:a16="http://schemas.microsoft.com/office/drawing/2014/main" id="{00000000-0008-0000-0000-00001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37" name="Picture 1147" descr="maejo">
          <a:extLst>
            <a:ext uri="{FF2B5EF4-FFF2-40B4-BE49-F238E27FC236}">
              <a16:creationId xmlns:a16="http://schemas.microsoft.com/office/drawing/2014/main" id="{00000000-0008-0000-0000-00001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8" name="Picture 1149" descr="maejo">
          <a:extLst>
            <a:ext uri="{FF2B5EF4-FFF2-40B4-BE49-F238E27FC236}">
              <a16:creationId xmlns:a16="http://schemas.microsoft.com/office/drawing/2014/main" id="{00000000-0008-0000-0000-00001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39" name="Picture 1150" descr="maejo">
          <a:extLst>
            <a:ext uri="{FF2B5EF4-FFF2-40B4-BE49-F238E27FC236}">
              <a16:creationId xmlns:a16="http://schemas.microsoft.com/office/drawing/2014/main" id="{00000000-0008-0000-0000-00001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0" name="Picture 1151" descr="maejo">
          <a:extLst>
            <a:ext uri="{FF2B5EF4-FFF2-40B4-BE49-F238E27FC236}">
              <a16:creationId xmlns:a16="http://schemas.microsoft.com/office/drawing/2014/main" id="{00000000-0008-0000-0000-00002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1" name="Picture 1152" descr="maejo">
          <a:extLst>
            <a:ext uri="{FF2B5EF4-FFF2-40B4-BE49-F238E27FC236}">
              <a16:creationId xmlns:a16="http://schemas.microsoft.com/office/drawing/2014/main" id="{00000000-0008-0000-0000-00002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2" name="Picture 1153" descr="maejo">
          <a:extLst>
            <a:ext uri="{FF2B5EF4-FFF2-40B4-BE49-F238E27FC236}">
              <a16:creationId xmlns:a16="http://schemas.microsoft.com/office/drawing/2014/main" id="{00000000-0008-0000-0000-00002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3" name="Picture 1154" descr="maejo">
          <a:extLst>
            <a:ext uri="{FF2B5EF4-FFF2-40B4-BE49-F238E27FC236}">
              <a16:creationId xmlns:a16="http://schemas.microsoft.com/office/drawing/2014/main" id="{00000000-0008-0000-0000-00002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4" name="Picture 1155" descr="maejo">
          <a:extLst>
            <a:ext uri="{FF2B5EF4-FFF2-40B4-BE49-F238E27FC236}">
              <a16:creationId xmlns:a16="http://schemas.microsoft.com/office/drawing/2014/main" id="{00000000-0008-0000-0000-00002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5" name="Picture 1156" descr="maejo">
          <a:extLst>
            <a:ext uri="{FF2B5EF4-FFF2-40B4-BE49-F238E27FC236}">
              <a16:creationId xmlns:a16="http://schemas.microsoft.com/office/drawing/2014/main" id="{00000000-0008-0000-0000-00002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6" name="Picture 1157" descr="maejo">
          <a:extLst>
            <a:ext uri="{FF2B5EF4-FFF2-40B4-BE49-F238E27FC236}">
              <a16:creationId xmlns:a16="http://schemas.microsoft.com/office/drawing/2014/main" id="{00000000-0008-0000-0000-00002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7" name="Picture 1158" descr="maejo">
          <a:extLst>
            <a:ext uri="{FF2B5EF4-FFF2-40B4-BE49-F238E27FC236}">
              <a16:creationId xmlns:a16="http://schemas.microsoft.com/office/drawing/2014/main" id="{00000000-0008-0000-0000-00002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8" name="Picture 1159" descr="maejo">
          <a:extLst>
            <a:ext uri="{FF2B5EF4-FFF2-40B4-BE49-F238E27FC236}">
              <a16:creationId xmlns:a16="http://schemas.microsoft.com/office/drawing/2014/main" id="{00000000-0008-0000-0000-00002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49" name="Picture 1160" descr="maejo">
          <a:extLst>
            <a:ext uri="{FF2B5EF4-FFF2-40B4-BE49-F238E27FC236}">
              <a16:creationId xmlns:a16="http://schemas.microsoft.com/office/drawing/2014/main" id="{00000000-0008-0000-0000-00002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0" name="Picture 1161" descr="maejo">
          <a:extLst>
            <a:ext uri="{FF2B5EF4-FFF2-40B4-BE49-F238E27FC236}">
              <a16:creationId xmlns:a16="http://schemas.microsoft.com/office/drawing/2014/main" id="{00000000-0008-0000-0000-00002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1" name="Picture 1162" descr="maejo">
          <a:extLst>
            <a:ext uri="{FF2B5EF4-FFF2-40B4-BE49-F238E27FC236}">
              <a16:creationId xmlns:a16="http://schemas.microsoft.com/office/drawing/2014/main" id="{00000000-0008-0000-0000-00002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2" name="Picture 1163" descr="maejo">
          <a:extLst>
            <a:ext uri="{FF2B5EF4-FFF2-40B4-BE49-F238E27FC236}">
              <a16:creationId xmlns:a16="http://schemas.microsoft.com/office/drawing/2014/main" id="{00000000-0008-0000-0000-00002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3" name="Picture 1164" descr="maejo">
          <a:extLst>
            <a:ext uri="{FF2B5EF4-FFF2-40B4-BE49-F238E27FC236}">
              <a16:creationId xmlns:a16="http://schemas.microsoft.com/office/drawing/2014/main" id="{00000000-0008-0000-0000-00002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4" name="Picture 1165" descr="maejo">
          <a:extLst>
            <a:ext uri="{FF2B5EF4-FFF2-40B4-BE49-F238E27FC236}">
              <a16:creationId xmlns:a16="http://schemas.microsoft.com/office/drawing/2014/main" id="{00000000-0008-0000-0000-00002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5" name="Picture 1166" descr="maejo">
          <a:extLst>
            <a:ext uri="{FF2B5EF4-FFF2-40B4-BE49-F238E27FC236}">
              <a16:creationId xmlns:a16="http://schemas.microsoft.com/office/drawing/2014/main" id="{00000000-0008-0000-0000-00002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6" name="Picture 1167" descr="maejo">
          <a:extLst>
            <a:ext uri="{FF2B5EF4-FFF2-40B4-BE49-F238E27FC236}">
              <a16:creationId xmlns:a16="http://schemas.microsoft.com/office/drawing/2014/main" id="{00000000-0008-0000-0000-00003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7" name="Picture 1168" descr="maejo">
          <a:extLst>
            <a:ext uri="{FF2B5EF4-FFF2-40B4-BE49-F238E27FC236}">
              <a16:creationId xmlns:a16="http://schemas.microsoft.com/office/drawing/2014/main" id="{00000000-0008-0000-0000-00003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8" name="Picture 1169" descr="maejo">
          <a:extLst>
            <a:ext uri="{FF2B5EF4-FFF2-40B4-BE49-F238E27FC236}">
              <a16:creationId xmlns:a16="http://schemas.microsoft.com/office/drawing/2014/main" id="{00000000-0008-0000-0000-00003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59" name="Picture 1176" descr="maejo">
          <a:extLst>
            <a:ext uri="{FF2B5EF4-FFF2-40B4-BE49-F238E27FC236}">
              <a16:creationId xmlns:a16="http://schemas.microsoft.com/office/drawing/2014/main" id="{00000000-0008-0000-0000-00003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460" name="Picture 1177" descr="maejo">
          <a:extLst>
            <a:ext uri="{FF2B5EF4-FFF2-40B4-BE49-F238E27FC236}">
              <a16:creationId xmlns:a16="http://schemas.microsoft.com/office/drawing/2014/main" id="{00000000-0008-0000-0000-00003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61" name="Picture 1182" descr="maejo">
          <a:extLst>
            <a:ext uri="{FF2B5EF4-FFF2-40B4-BE49-F238E27FC236}">
              <a16:creationId xmlns:a16="http://schemas.microsoft.com/office/drawing/2014/main" id="{00000000-0008-0000-0000-00003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2</xdr:row>
      <xdr:rowOff>0</xdr:rowOff>
    </xdr:from>
    <xdr:to>
      <xdr:col>4</xdr:col>
      <xdr:colOff>409575</xdr:colOff>
      <xdr:row>2</xdr:row>
      <xdr:rowOff>0</xdr:rowOff>
    </xdr:to>
    <xdr:pic>
      <xdr:nvPicPr>
        <xdr:cNvPr id="49462" name="Picture 1218" descr="maejo">
          <a:extLst>
            <a:ext uri="{FF2B5EF4-FFF2-40B4-BE49-F238E27FC236}">
              <a16:creationId xmlns:a16="http://schemas.microsoft.com/office/drawing/2014/main" id="{00000000-0008-0000-0000-00003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463" name="Picture 1240" descr="maejo">
          <a:extLst>
            <a:ext uri="{FF2B5EF4-FFF2-40B4-BE49-F238E27FC236}">
              <a16:creationId xmlns:a16="http://schemas.microsoft.com/office/drawing/2014/main" id="{00000000-0008-0000-0000-00003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464" name="Picture 1241" descr="maejo">
          <a:extLst>
            <a:ext uri="{FF2B5EF4-FFF2-40B4-BE49-F238E27FC236}">
              <a16:creationId xmlns:a16="http://schemas.microsoft.com/office/drawing/2014/main" id="{00000000-0008-0000-0000-00003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465" name="Picture 1242" descr="maejo">
          <a:extLst>
            <a:ext uri="{FF2B5EF4-FFF2-40B4-BE49-F238E27FC236}">
              <a16:creationId xmlns:a16="http://schemas.microsoft.com/office/drawing/2014/main" id="{00000000-0008-0000-0000-00003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466" name="Picture 1244" descr="maejo">
          <a:extLst>
            <a:ext uri="{FF2B5EF4-FFF2-40B4-BE49-F238E27FC236}">
              <a16:creationId xmlns:a16="http://schemas.microsoft.com/office/drawing/2014/main" id="{00000000-0008-0000-0000-00003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67" name="Picture 1245" descr="maejo">
          <a:extLst>
            <a:ext uri="{FF2B5EF4-FFF2-40B4-BE49-F238E27FC236}">
              <a16:creationId xmlns:a16="http://schemas.microsoft.com/office/drawing/2014/main" id="{00000000-0008-0000-0000-00003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68" name="Picture 1246" descr="maejo">
          <a:extLst>
            <a:ext uri="{FF2B5EF4-FFF2-40B4-BE49-F238E27FC236}">
              <a16:creationId xmlns:a16="http://schemas.microsoft.com/office/drawing/2014/main" id="{00000000-0008-0000-0000-00003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69" name="Picture 1247" descr="maejo">
          <a:extLst>
            <a:ext uri="{FF2B5EF4-FFF2-40B4-BE49-F238E27FC236}">
              <a16:creationId xmlns:a16="http://schemas.microsoft.com/office/drawing/2014/main" id="{00000000-0008-0000-0000-00003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0" name="Picture 1248" descr="maejo">
          <a:extLst>
            <a:ext uri="{FF2B5EF4-FFF2-40B4-BE49-F238E27FC236}">
              <a16:creationId xmlns:a16="http://schemas.microsoft.com/office/drawing/2014/main" id="{00000000-0008-0000-0000-00003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1" name="Picture 1249" descr="maejo">
          <a:extLst>
            <a:ext uri="{FF2B5EF4-FFF2-40B4-BE49-F238E27FC236}">
              <a16:creationId xmlns:a16="http://schemas.microsoft.com/office/drawing/2014/main" id="{00000000-0008-0000-0000-00003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2" name="Picture 1250" descr="maejo">
          <a:extLst>
            <a:ext uri="{FF2B5EF4-FFF2-40B4-BE49-F238E27FC236}">
              <a16:creationId xmlns:a16="http://schemas.microsoft.com/office/drawing/2014/main" id="{00000000-0008-0000-0000-00004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3" name="Picture 1251" descr="maejo">
          <a:extLst>
            <a:ext uri="{FF2B5EF4-FFF2-40B4-BE49-F238E27FC236}">
              <a16:creationId xmlns:a16="http://schemas.microsoft.com/office/drawing/2014/main" id="{00000000-0008-0000-0000-00004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4" name="Picture 1252" descr="maejo">
          <a:extLst>
            <a:ext uri="{FF2B5EF4-FFF2-40B4-BE49-F238E27FC236}">
              <a16:creationId xmlns:a16="http://schemas.microsoft.com/office/drawing/2014/main" id="{00000000-0008-0000-0000-00004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5" name="Picture 1253" descr="maejo">
          <a:extLst>
            <a:ext uri="{FF2B5EF4-FFF2-40B4-BE49-F238E27FC236}">
              <a16:creationId xmlns:a16="http://schemas.microsoft.com/office/drawing/2014/main" id="{00000000-0008-0000-0000-00004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6" name="Picture 1254" descr="maejo">
          <a:extLst>
            <a:ext uri="{FF2B5EF4-FFF2-40B4-BE49-F238E27FC236}">
              <a16:creationId xmlns:a16="http://schemas.microsoft.com/office/drawing/2014/main" id="{00000000-0008-0000-0000-00004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7" name="Picture 1255" descr="maejo">
          <a:extLst>
            <a:ext uri="{FF2B5EF4-FFF2-40B4-BE49-F238E27FC236}">
              <a16:creationId xmlns:a16="http://schemas.microsoft.com/office/drawing/2014/main" id="{00000000-0008-0000-0000-00004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8" name="Picture 1256" descr="maejo">
          <a:extLst>
            <a:ext uri="{FF2B5EF4-FFF2-40B4-BE49-F238E27FC236}">
              <a16:creationId xmlns:a16="http://schemas.microsoft.com/office/drawing/2014/main" id="{00000000-0008-0000-0000-00004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79" name="Picture 1257" descr="maejo">
          <a:extLst>
            <a:ext uri="{FF2B5EF4-FFF2-40B4-BE49-F238E27FC236}">
              <a16:creationId xmlns:a16="http://schemas.microsoft.com/office/drawing/2014/main" id="{00000000-0008-0000-0000-00004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0" name="Picture 1258" descr="maejo">
          <a:extLst>
            <a:ext uri="{FF2B5EF4-FFF2-40B4-BE49-F238E27FC236}">
              <a16:creationId xmlns:a16="http://schemas.microsoft.com/office/drawing/2014/main" id="{00000000-0008-0000-0000-00004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1" name="Picture 1259" descr="maejo">
          <a:extLst>
            <a:ext uri="{FF2B5EF4-FFF2-40B4-BE49-F238E27FC236}">
              <a16:creationId xmlns:a16="http://schemas.microsoft.com/office/drawing/2014/main" id="{00000000-0008-0000-0000-00004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2" name="Picture 1260" descr="maejo">
          <a:extLst>
            <a:ext uri="{FF2B5EF4-FFF2-40B4-BE49-F238E27FC236}">
              <a16:creationId xmlns:a16="http://schemas.microsoft.com/office/drawing/2014/main" id="{00000000-0008-0000-0000-00004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3" name="Picture 1261" descr="maejo">
          <a:extLst>
            <a:ext uri="{FF2B5EF4-FFF2-40B4-BE49-F238E27FC236}">
              <a16:creationId xmlns:a16="http://schemas.microsoft.com/office/drawing/2014/main" id="{00000000-0008-0000-0000-00004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4" name="Picture 1262" descr="maejo">
          <a:extLst>
            <a:ext uri="{FF2B5EF4-FFF2-40B4-BE49-F238E27FC236}">
              <a16:creationId xmlns:a16="http://schemas.microsoft.com/office/drawing/2014/main" id="{00000000-0008-0000-0000-00004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5" name="Picture 1263" descr="maejo">
          <a:extLst>
            <a:ext uri="{FF2B5EF4-FFF2-40B4-BE49-F238E27FC236}">
              <a16:creationId xmlns:a16="http://schemas.microsoft.com/office/drawing/2014/main" id="{00000000-0008-0000-0000-00004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6" name="Picture 1264" descr="maejo">
          <a:extLst>
            <a:ext uri="{FF2B5EF4-FFF2-40B4-BE49-F238E27FC236}">
              <a16:creationId xmlns:a16="http://schemas.microsoft.com/office/drawing/2014/main" id="{00000000-0008-0000-0000-00004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7" name="Picture 1265" descr="maejo">
          <a:extLst>
            <a:ext uri="{FF2B5EF4-FFF2-40B4-BE49-F238E27FC236}">
              <a16:creationId xmlns:a16="http://schemas.microsoft.com/office/drawing/2014/main" id="{00000000-0008-0000-0000-00004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8" name="Picture 1266" descr="maejo">
          <a:extLst>
            <a:ext uri="{FF2B5EF4-FFF2-40B4-BE49-F238E27FC236}">
              <a16:creationId xmlns:a16="http://schemas.microsoft.com/office/drawing/2014/main" id="{00000000-0008-0000-0000-00005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89" name="Picture 1267" descr="maejo">
          <a:extLst>
            <a:ext uri="{FF2B5EF4-FFF2-40B4-BE49-F238E27FC236}">
              <a16:creationId xmlns:a16="http://schemas.microsoft.com/office/drawing/2014/main" id="{00000000-0008-0000-0000-00005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0" name="Picture 1268" descr="maejo">
          <a:extLst>
            <a:ext uri="{FF2B5EF4-FFF2-40B4-BE49-F238E27FC236}">
              <a16:creationId xmlns:a16="http://schemas.microsoft.com/office/drawing/2014/main" id="{00000000-0008-0000-0000-00005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1" name="Picture 1269" descr="maejo">
          <a:extLst>
            <a:ext uri="{FF2B5EF4-FFF2-40B4-BE49-F238E27FC236}">
              <a16:creationId xmlns:a16="http://schemas.microsoft.com/office/drawing/2014/main" id="{00000000-0008-0000-0000-00005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2" name="Picture 1270" descr="maejo">
          <a:extLst>
            <a:ext uri="{FF2B5EF4-FFF2-40B4-BE49-F238E27FC236}">
              <a16:creationId xmlns:a16="http://schemas.microsoft.com/office/drawing/2014/main" id="{00000000-0008-0000-0000-00005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3" name="Picture 1271" descr="maejo">
          <a:extLst>
            <a:ext uri="{FF2B5EF4-FFF2-40B4-BE49-F238E27FC236}">
              <a16:creationId xmlns:a16="http://schemas.microsoft.com/office/drawing/2014/main" id="{00000000-0008-0000-0000-00005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4" name="Picture 1272" descr="maejo">
          <a:extLst>
            <a:ext uri="{FF2B5EF4-FFF2-40B4-BE49-F238E27FC236}">
              <a16:creationId xmlns:a16="http://schemas.microsoft.com/office/drawing/2014/main" id="{00000000-0008-0000-0000-00005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5" name="Picture 1273" descr="maejo">
          <a:extLst>
            <a:ext uri="{FF2B5EF4-FFF2-40B4-BE49-F238E27FC236}">
              <a16:creationId xmlns:a16="http://schemas.microsoft.com/office/drawing/2014/main" id="{00000000-0008-0000-0000-00005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6" name="Picture 1274" descr="maejo">
          <a:extLst>
            <a:ext uri="{FF2B5EF4-FFF2-40B4-BE49-F238E27FC236}">
              <a16:creationId xmlns:a16="http://schemas.microsoft.com/office/drawing/2014/main" id="{00000000-0008-0000-0000-00005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7" name="Picture 1275" descr="maejo">
          <a:extLst>
            <a:ext uri="{FF2B5EF4-FFF2-40B4-BE49-F238E27FC236}">
              <a16:creationId xmlns:a16="http://schemas.microsoft.com/office/drawing/2014/main" id="{00000000-0008-0000-0000-00005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8" name="Picture 1276" descr="maejo">
          <a:extLst>
            <a:ext uri="{FF2B5EF4-FFF2-40B4-BE49-F238E27FC236}">
              <a16:creationId xmlns:a16="http://schemas.microsoft.com/office/drawing/2014/main" id="{00000000-0008-0000-0000-00005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499" name="Picture 1277" descr="maejo">
          <a:extLst>
            <a:ext uri="{FF2B5EF4-FFF2-40B4-BE49-F238E27FC236}">
              <a16:creationId xmlns:a16="http://schemas.microsoft.com/office/drawing/2014/main" id="{00000000-0008-0000-0000-00005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0" name="Picture 1278" descr="maejo">
          <a:extLst>
            <a:ext uri="{FF2B5EF4-FFF2-40B4-BE49-F238E27FC236}">
              <a16:creationId xmlns:a16="http://schemas.microsoft.com/office/drawing/2014/main" id="{00000000-0008-0000-0000-00005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1" name="Picture 1279" descr="maejo">
          <a:extLst>
            <a:ext uri="{FF2B5EF4-FFF2-40B4-BE49-F238E27FC236}">
              <a16:creationId xmlns:a16="http://schemas.microsoft.com/office/drawing/2014/main" id="{00000000-0008-0000-0000-00005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2" name="Picture 1280" descr="maejo">
          <a:extLst>
            <a:ext uri="{FF2B5EF4-FFF2-40B4-BE49-F238E27FC236}">
              <a16:creationId xmlns:a16="http://schemas.microsoft.com/office/drawing/2014/main" id="{00000000-0008-0000-0000-00005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3" name="Picture 1281" descr="maejo">
          <a:extLst>
            <a:ext uri="{FF2B5EF4-FFF2-40B4-BE49-F238E27FC236}">
              <a16:creationId xmlns:a16="http://schemas.microsoft.com/office/drawing/2014/main" id="{00000000-0008-0000-0000-00005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4" name="Picture 1282" descr="maejo">
          <a:extLst>
            <a:ext uri="{FF2B5EF4-FFF2-40B4-BE49-F238E27FC236}">
              <a16:creationId xmlns:a16="http://schemas.microsoft.com/office/drawing/2014/main" id="{00000000-0008-0000-0000-00006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5" name="Picture 1283" descr="maejo">
          <a:extLst>
            <a:ext uri="{FF2B5EF4-FFF2-40B4-BE49-F238E27FC236}">
              <a16:creationId xmlns:a16="http://schemas.microsoft.com/office/drawing/2014/main" id="{00000000-0008-0000-0000-00006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6" name="Picture 1284" descr="maejo">
          <a:extLst>
            <a:ext uri="{FF2B5EF4-FFF2-40B4-BE49-F238E27FC236}">
              <a16:creationId xmlns:a16="http://schemas.microsoft.com/office/drawing/2014/main" id="{00000000-0008-0000-0000-00006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7" name="Picture 1285" descr="maejo">
          <a:extLst>
            <a:ext uri="{FF2B5EF4-FFF2-40B4-BE49-F238E27FC236}">
              <a16:creationId xmlns:a16="http://schemas.microsoft.com/office/drawing/2014/main" id="{00000000-0008-0000-0000-00006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8" name="Picture 1286" descr="maejo">
          <a:extLst>
            <a:ext uri="{FF2B5EF4-FFF2-40B4-BE49-F238E27FC236}">
              <a16:creationId xmlns:a16="http://schemas.microsoft.com/office/drawing/2014/main" id="{00000000-0008-0000-0000-00006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09" name="Picture 1287" descr="maejo">
          <a:extLst>
            <a:ext uri="{FF2B5EF4-FFF2-40B4-BE49-F238E27FC236}">
              <a16:creationId xmlns:a16="http://schemas.microsoft.com/office/drawing/2014/main" id="{00000000-0008-0000-0000-00006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0" name="Picture 1288" descr="maejo">
          <a:extLst>
            <a:ext uri="{FF2B5EF4-FFF2-40B4-BE49-F238E27FC236}">
              <a16:creationId xmlns:a16="http://schemas.microsoft.com/office/drawing/2014/main" id="{00000000-0008-0000-0000-00006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1" name="Picture 1289" descr="maejo">
          <a:extLst>
            <a:ext uri="{FF2B5EF4-FFF2-40B4-BE49-F238E27FC236}">
              <a16:creationId xmlns:a16="http://schemas.microsoft.com/office/drawing/2014/main" id="{00000000-0008-0000-0000-00006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2" name="Picture 1290" descr="maejo">
          <a:extLst>
            <a:ext uri="{FF2B5EF4-FFF2-40B4-BE49-F238E27FC236}">
              <a16:creationId xmlns:a16="http://schemas.microsoft.com/office/drawing/2014/main" id="{00000000-0008-0000-0000-00006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3" name="Picture 1291" descr="maejo">
          <a:extLst>
            <a:ext uri="{FF2B5EF4-FFF2-40B4-BE49-F238E27FC236}">
              <a16:creationId xmlns:a16="http://schemas.microsoft.com/office/drawing/2014/main" id="{00000000-0008-0000-0000-00006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4" name="Picture 1292" descr="maejo">
          <a:extLst>
            <a:ext uri="{FF2B5EF4-FFF2-40B4-BE49-F238E27FC236}">
              <a16:creationId xmlns:a16="http://schemas.microsoft.com/office/drawing/2014/main" id="{00000000-0008-0000-0000-00006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5" name="Picture 1293" descr="maejo">
          <a:extLst>
            <a:ext uri="{FF2B5EF4-FFF2-40B4-BE49-F238E27FC236}">
              <a16:creationId xmlns:a16="http://schemas.microsoft.com/office/drawing/2014/main" id="{00000000-0008-0000-0000-00006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6" name="Picture 1294" descr="maejo">
          <a:extLst>
            <a:ext uri="{FF2B5EF4-FFF2-40B4-BE49-F238E27FC236}">
              <a16:creationId xmlns:a16="http://schemas.microsoft.com/office/drawing/2014/main" id="{00000000-0008-0000-0000-00006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7" name="Picture 1295" descr="maejo">
          <a:extLst>
            <a:ext uri="{FF2B5EF4-FFF2-40B4-BE49-F238E27FC236}">
              <a16:creationId xmlns:a16="http://schemas.microsoft.com/office/drawing/2014/main" id="{00000000-0008-0000-0000-00006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8" name="Picture 1296" descr="maejo">
          <a:extLst>
            <a:ext uri="{FF2B5EF4-FFF2-40B4-BE49-F238E27FC236}">
              <a16:creationId xmlns:a16="http://schemas.microsoft.com/office/drawing/2014/main" id="{00000000-0008-0000-0000-00006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19" name="Picture 1297" descr="maejo">
          <a:extLst>
            <a:ext uri="{FF2B5EF4-FFF2-40B4-BE49-F238E27FC236}">
              <a16:creationId xmlns:a16="http://schemas.microsoft.com/office/drawing/2014/main" id="{00000000-0008-0000-0000-00006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20" name="Picture 1298" descr="maejo">
          <a:extLst>
            <a:ext uri="{FF2B5EF4-FFF2-40B4-BE49-F238E27FC236}">
              <a16:creationId xmlns:a16="http://schemas.microsoft.com/office/drawing/2014/main" id="{00000000-0008-0000-0000-00007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21" name="Picture 1299" descr="maejo">
          <a:extLst>
            <a:ext uri="{FF2B5EF4-FFF2-40B4-BE49-F238E27FC236}">
              <a16:creationId xmlns:a16="http://schemas.microsoft.com/office/drawing/2014/main" id="{00000000-0008-0000-0000-00007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22" name="Picture 1300" descr="maejo">
          <a:extLst>
            <a:ext uri="{FF2B5EF4-FFF2-40B4-BE49-F238E27FC236}">
              <a16:creationId xmlns:a16="http://schemas.microsoft.com/office/drawing/2014/main" id="{00000000-0008-0000-0000-00007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23" name="Picture 1301" descr="maejo">
          <a:extLst>
            <a:ext uri="{FF2B5EF4-FFF2-40B4-BE49-F238E27FC236}">
              <a16:creationId xmlns:a16="http://schemas.microsoft.com/office/drawing/2014/main" id="{00000000-0008-0000-0000-00007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524" name="Picture 1303" descr="maejo">
          <a:extLst>
            <a:ext uri="{FF2B5EF4-FFF2-40B4-BE49-F238E27FC236}">
              <a16:creationId xmlns:a16="http://schemas.microsoft.com/office/drawing/2014/main" id="{00000000-0008-0000-0000-00007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314325</xdr:colOff>
      <xdr:row>2</xdr:row>
      <xdr:rowOff>0</xdr:rowOff>
    </xdr:from>
    <xdr:to>
      <xdr:col>4</xdr:col>
      <xdr:colOff>504825</xdr:colOff>
      <xdr:row>2</xdr:row>
      <xdr:rowOff>0</xdr:rowOff>
    </xdr:to>
    <xdr:pic>
      <xdr:nvPicPr>
        <xdr:cNvPr id="49525" name="Picture 1304" descr="maejo">
          <a:extLst>
            <a:ext uri="{FF2B5EF4-FFF2-40B4-BE49-F238E27FC236}">
              <a16:creationId xmlns:a16="http://schemas.microsoft.com/office/drawing/2014/main" id="{00000000-0008-0000-0000-00007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0032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526" name="Picture 1306" descr="maejo">
          <a:extLst>
            <a:ext uri="{FF2B5EF4-FFF2-40B4-BE49-F238E27FC236}">
              <a16:creationId xmlns:a16="http://schemas.microsoft.com/office/drawing/2014/main" id="{00000000-0008-0000-0000-00007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371475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49527" name="Picture 1307" descr="maejo">
          <a:extLst>
            <a:ext uri="{FF2B5EF4-FFF2-40B4-BE49-F238E27FC236}">
              <a16:creationId xmlns:a16="http://schemas.microsoft.com/office/drawing/2014/main" id="{00000000-0008-0000-0000-00007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28" name="Picture 1308" descr="maejo">
          <a:extLst>
            <a:ext uri="{FF2B5EF4-FFF2-40B4-BE49-F238E27FC236}">
              <a16:creationId xmlns:a16="http://schemas.microsoft.com/office/drawing/2014/main" id="{00000000-0008-0000-0000-00007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29" name="Picture 1309" descr="maejo">
          <a:extLst>
            <a:ext uri="{FF2B5EF4-FFF2-40B4-BE49-F238E27FC236}">
              <a16:creationId xmlns:a16="http://schemas.microsoft.com/office/drawing/2014/main" id="{00000000-0008-0000-0000-00007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0" name="Picture 1310" descr="maejo">
          <a:extLst>
            <a:ext uri="{FF2B5EF4-FFF2-40B4-BE49-F238E27FC236}">
              <a16:creationId xmlns:a16="http://schemas.microsoft.com/office/drawing/2014/main" id="{00000000-0008-0000-0000-00007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1" name="Picture 1311" descr="maejo">
          <a:extLst>
            <a:ext uri="{FF2B5EF4-FFF2-40B4-BE49-F238E27FC236}">
              <a16:creationId xmlns:a16="http://schemas.microsoft.com/office/drawing/2014/main" id="{00000000-0008-0000-0000-00007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2" name="Picture 1312" descr="maejo">
          <a:extLst>
            <a:ext uri="{FF2B5EF4-FFF2-40B4-BE49-F238E27FC236}">
              <a16:creationId xmlns:a16="http://schemas.microsoft.com/office/drawing/2014/main" id="{00000000-0008-0000-0000-00007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3" name="Picture 1313" descr="maejo">
          <a:extLst>
            <a:ext uri="{FF2B5EF4-FFF2-40B4-BE49-F238E27FC236}">
              <a16:creationId xmlns:a16="http://schemas.microsoft.com/office/drawing/2014/main" id="{00000000-0008-0000-0000-00007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4" name="Picture 1314" descr="maejo">
          <a:extLst>
            <a:ext uri="{FF2B5EF4-FFF2-40B4-BE49-F238E27FC236}">
              <a16:creationId xmlns:a16="http://schemas.microsoft.com/office/drawing/2014/main" id="{00000000-0008-0000-0000-00007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5" name="Picture 1315" descr="maejo">
          <a:extLst>
            <a:ext uri="{FF2B5EF4-FFF2-40B4-BE49-F238E27FC236}">
              <a16:creationId xmlns:a16="http://schemas.microsoft.com/office/drawing/2014/main" id="{00000000-0008-0000-0000-00007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6" name="Picture 1316" descr="maejo">
          <a:extLst>
            <a:ext uri="{FF2B5EF4-FFF2-40B4-BE49-F238E27FC236}">
              <a16:creationId xmlns:a16="http://schemas.microsoft.com/office/drawing/2014/main" id="{00000000-0008-0000-0000-00008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7" name="Picture 1317" descr="maejo">
          <a:extLst>
            <a:ext uri="{FF2B5EF4-FFF2-40B4-BE49-F238E27FC236}">
              <a16:creationId xmlns:a16="http://schemas.microsoft.com/office/drawing/2014/main" id="{00000000-0008-0000-0000-00008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8" name="Picture 1318" descr="maejo">
          <a:extLst>
            <a:ext uri="{FF2B5EF4-FFF2-40B4-BE49-F238E27FC236}">
              <a16:creationId xmlns:a16="http://schemas.microsoft.com/office/drawing/2014/main" id="{00000000-0008-0000-0000-00008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39" name="Picture 1319" descr="maejo">
          <a:extLst>
            <a:ext uri="{FF2B5EF4-FFF2-40B4-BE49-F238E27FC236}">
              <a16:creationId xmlns:a16="http://schemas.microsoft.com/office/drawing/2014/main" id="{00000000-0008-0000-0000-00008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0" name="Picture 1320" descr="maejo">
          <a:extLst>
            <a:ext uri="{FF2B5EF4-FFF2-40B4-BE49-F238E27FC236}">
              <a16:creationId xmlns:a16="http://schemas.microsoft.com/office/drawing/2014/main" id="{00000000-0008-0000-0000-00008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1" name="Picture 1321" descr="maejo">
          <a:extLst>
            <a:ext uri="{FF2B5EF4-FFF2-40B4-BE49-F238E27FC236}">
              <a16:creationId xmlns:a16="http://schemas.microsoft.com/office/drawing/2014/main" id="{00000000-0008-0000-0000-00008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2" name="Picture 1322" descr="maejo">
          <a:extLst>
            <a:ext uri="{FF2B5EF4-FFF2-40B4-BE49-F238E27FC236}">
              <a16:creationId xmlns:a16="http://schemas.microsoft.com/office/drawing/2014/main" id="{00000000-0008-0000-0000-00008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3" name="Picture 1323" descr="maejo">
          <a:extLst>
            <a:ext uri="{FF2B5EF4-FFF2-40B4-BE49-F238E27FC236}">
              <a16:creationId xmlns:a16="http://schemas.microsoft.com/office/drawing/2014/main" id="{00000000-0008-0000-0000-00008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4" name="Picture 1324" descr="maejo">
          <a:extLst>
            <a:ext uri="{FF2B5EF4-FFF2-40B4-BE49-F238E27FC236}">
              <a16:creationId xmlns:a16="http://schemas.microsoft.com/office/drawing/2014/main" id="{00000000-0008-0000-0000-00008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5" name="Picture 1325" descr="maejo">
          <a:extLst>
            <a:ext uri="{FF2B5EF4-FFF2-40B4-BE49-F238E27FC236}">
              <a16:creationId xmlns:a16="http://schemas.microsoft.com/office/drawing/2014/main" id="{00000000-0008-0000-0000-00008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6" name="Picture 1326" descr="maejo">
          <a:extLst>
            <a:ext uri="{FF2B5EF4-FFF2-40B4-BE49-F238E27FC236}">
              <a16:creationId xmlns:a16="http://schemas.microsoft.com/office/drawing/2014/main" id="{00000000-0008-0000-0000-00008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7" name="Picture 1327" descr="maejo">
          <a:extLst>
            <a:ext uri="{FF2B5EF4-FFF2-40B4-BE49-F238E27FC236}">
              <a16:creationId xmlns:a16="http://schemas.microsoft.com/office/drawing/2014/main" id="{00000000-0008-0000-0000-00008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8" name="Picture 1328" descr="maejo">
          <a:extLst>
            <a:ext uri="{FF2B5EF4-FFF2-40B4-BE49-F238E27FC236}">
              <a16:creationId xmlns:a16="http://schemas.microsoft.com/office/drawing/2014/main" id="{00000000-0008-0000-0000-00008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49" name="Picture 1329" descr="maejo">
          <a:extLst>
            <a:ext uri="{FF2B5EF4-FFF2-40B4-BE49-F238E27FC236}">
              <a16:creationId xmlns:a16="http://schemas.microsoft.com/office/drawing/2014/main" id="{00000000-0008-0000-0000-00008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0" name="Picture 1330" descr="maejo">
          <a:extLst>
            <a:ext uri="{FF2B5EF4-FFF2-40B4-BE49-F238E27FC236}">
              <a16:creationId xmlns:a16="http://schemas.microsoft.com/office/drawing/2014/main" id="{00000000-0008-0000-0000-00008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1" name="Picture 1331" descr="maejo">
          <a:extLst>
            <a:ext uri="{FF2B5EF4-FFF2-40B4-BE49-F238E27FC236}">
              <a16:creationId xmlns:a16="http://schemas.microsoft.com/office/drawing/2014/main" id="{00000000-0008-0000-0000-00008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2" name="Picture 1332" descr="maejo">
          <a:extLst>
            <a:ext uri="{FF2B5EF4-FFF2-40B4-BE49-F238E27FC236}">
              <a16:creationId xmlns:a16="http://schemas.microsoft.com/office/drawing/2014/main" id="{00000000-0008-0000-0000-00009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3" name="Picture 1333" descr="maejo">
          <a:extLst>
            <a:ext uri="{FF2B5EF4-FFF2-40B4-BE49-F238E27FC236}">
              <a16:creationId xmlns:a16="http://schemas.microsoft.com/office/drawing/2014/main" id="{00000000-0008-0000-0000-00009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4" name="Picture 1334" descr="maejo">
          <a:extLst>
            <a:ext uri="{FF2B5EF4-FFF2-40B4-BE49-F238E27FC236}">
              <a16:creationId xmlns:a16="http://schemas.microsoft.com/office/drawing/2014/main" id="{00000000-0008-0000-0000-00009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5" name="Picture 1335" descr="maejo">
          <a:extLst>
            <a:ext uri="{FF2B5EF4-FFF2-40B4-BE49-F238E27FC236}">
              <a16:creationId xmlns:a16="http://schemas.microsoft.com/office/drawing/2014/main" id="{00000000-0008-0000-0000-00009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6" name="Picture 1336" descr="maejo">
          <a:extLst>
            <a:ext uri="{FF2B5EF4-FFF2-40B4-BE49-F238E27FC236}">
              <a16:creationId xmlns:a16="http://schemas.microsoft.com/office/drawing/2014/main" id="{00000000-0008-0000-0000-00009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7" name="Picture 1337" descr="maejo">
          <a:extLst>
            <a:ext uri="{FF2B5EF4-FFF2-40B4-BE49-F238E27FC236}">
              <a16:creationId xmlns:a16="http://schemas.microsoft.com/office/drawing/2014/main" id="{00000000-0008-0000-0000-00009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8" name="Picture 1338" descr="maejo">
          <a:extLst>
            <a:ext uri="{FF2B5EF4-FFF2-40B4-BE49-F238E27FC236}">
              <a16:creationId xmlns:a16="http://schemas.microsoft.com/office/drawing/2014/main" id="{00000000-0008-0000-0000-00009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59" name="Picture 1339" descr="maejo">
          <a:extLst>
            <a:ext uri="{FF2B5EF4-FFF2-40B4-BE49-F238E27FC236}">
              <a16:creationId xmlns:a16="http://schemas.microsoft.com/office/drawing/2014/main" id="{00000000-0008-0000-0000-00009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0" name="Picture 1340" descr="maejo">
          <a:extLst>
            <a:ext uri="{FF2B5EF4-FFF2-40B4-BE49-F238E27FC236}">
              <a16:creationId xmlns:a16="http://schemas.microsoft.com/office/drawing/2014/main" id="{00000000-0008-0000-0000-00009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1" name="Picture 1341" descr="maejo">
          <a:extLst>
            <a:ext uri="{FF2B5EF4-FFF2-40B4-BE49-F238E27FC236}">
              <a16:creationId xmlns:a16="http://schemas.microsoft.com/office/drawing/2014/main" id="{00000000-0008-0000-0000-00009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2" name="Picture 1342" descr="maejo">
          <a:extLst>
            <a:ext uri="{FF2B5EF4-FFF2-40B4-BE49-F238E27FC236}">
              <a16:creationId xmlns:a16="http://schemas.microsoft.com/office/drawing/2014/main" id="{00000000-0008-0000-0000-00009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3" name="Picture 1343" descr="maejo">
          <a:extLst>
            <a:ext uri="{FF2B5EF4-FFF2-40B4-BE49-F238E27FC236}">
              <a16:creationId xmlns:a16="http://schemas.microsoft.com/office/drawing/2014/main" id="{00000000-0008-0000-0000-00009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4" name="Picture 1344" descr="maejo">
          <a:extLst>
            <a:ext uri="{FF2B5EF4-FFF2-40B4-BE49-F238E27FC236}">
              <a16:creationId xmlns:a16="http://schemas.microsoft.com/office/drawing/2014/main" id="{00000000-0008-0000-0000-00009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5" name="Picture 1345" descr="maejo">
          <a:extLst>
            <a:ext uri="{FF2B5EF4-FFF2-40B4-BE49-F238E27FC236}">
              <a16:creationId xmlns:a16="http://schemas.microsoft.com/office/drawing/2014/main" id="{00000000-0008-0000-0000-00009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6" name="Picture 1346" descr="maejo">
          <a:extLst>
            <a:ext uri="{FF2B5EF4-FFF2-40B4-BE49-F238E27FC236}">
              <a16:creationId xmlns:a16="http://schemas.microsoft.com/office/drawing/2014/main" id="{00000000-0008-0000-0000-00009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7" name="Picture 1347" descr="maejo">
          <a:extLst>
            <a:ext uri="{FF2B5EF4-FFF2-40B4-BE49-F238E27FC236}">
              <a16:creationId xmlns:a16="http://schemas.microsoft.com/office/drawing/2014/main" id="{00000000-0008-0000-0000-00009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8" name="Picture 1348" descr="maejo">
          <a:extLst>
            <a:ext uri="{FF2B5EF4-FFF2-40B4-BE49-F238E27FC236}">
              <a16:creationId xmlns:a16="http://schemas.microsoft.com/office/drawing/2014/main" id="{00000000-0008-0000-0000-0000A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69" name="Picture 1349" descr="maejo">
          <a:extLst>
            <a:ext uri="{FF2B5EF4-FFF2-40B4-BE49-F238E27FC236}">
              <a16:creationId xmlns:a16="http://schemas.microsoft.com/office/drawing/2014/main" id="{00000000-0008-0000-0000-0000A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0" name="Picture 1350" descr="maejo">
          <a:extLst>
            <a:ext uri="{FF2B5EF4-FFF2-40B4-BE49-F238E27FC236}">
              <a16:creationId xmlns:a16="http://schemas.microsoft.com/office/drawing/2014/main" id="{00000000-0008-0000-0000-0000A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1" name="Picture 1351" descr="maejo">
          <a:extLst>
            <a:ext uri="{FF2B5EF4-FFF2-40B4-BE49-F238E27FC236}">
              <a16:creationId xmlns:a16="http://schemas.microsoft.com/office/drawing/2014/main" id="{00000000-0008-0000-0000-0000A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2" name="Picture 1352" descr="maejo">
          <a:extLst>
            <a:ext uri="{FF2B5EF4-FFF2-40B4-BE49-F238E27FC236}">
              <a16:creationId xmlns:a16="http://schemas.microsoft.com/office/drawing/2014/main" id="{00000000-0008-0000-0000-0000A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3" name="Picture 1353" descr="maejo">
          <a:extLst>
            <a:ext uri="{FF2B5EF4-FFF2-40B4-BE49-F238E27FC236}">
              <a16:creationId xmlns:a16="http://schemas.microsoft.com/office/drawing/2014/main" id="{00000000-0008-0000-0000-0000A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4" name="Picture 1354" descr="maejo">
          <a:extLst>
            <a:ext uri="{FF2B5EF4-FFF2-40B4-BE49-F238E27FC236}">
              <a16:creationId xmlns:a16="http://schemas.microsoft.com/office/drawing/2014/main" id="{00000000-0008-0000-0000-0000A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5" name="Picture 1355" descr="maejo">
          <a:extLst>
            <a:ext uri="{FF2B5EF4-FFF2-40B4-BE49-F238E27FC236}">
              <a16:creationId xmlns:a16="http://schemas.microsoft.com/office/drawing/2014/main" id="{00000000-0008-0000-0000-0000A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6" name="Picture 1356" descr="maejo">
          <a:extLst>
            <a:ext uri="{FF2B5EF4-FFF2-40B4-BE49-F238E27FC236}">
              <a16:creationId xmlns:a16="http://schemas.microsoft.com/office/drawing/2014/main" id="{00000000-0008-0000-0000-0000A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7" name="Picture 1357" descr="maejo">
          <a:extLst>
            <a:ext uri="{FF2B5EF4-FFF2-40B4-BE49-F238E27FC236}">
              <a16:creationId xmlns:a16="http://schemas.microsoft.com/office/drawing/2014/main" id="{00000000-0008-0000-0000-0000A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8" name="Picture 1358" descr="maejo">
          <a:extLst>
            <a:ext uri="{FF2B5EF4-FFF2-40B4-BE49-F238E27FC236}">
              <a16:creationId xmlns:a16="http://schemas.microsoft.com/office/drawing/2014/main" id="{00000000-0008-0000-0000-0000A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79" name="Picture 1359" descr="maejo">
          <a:extLst>
            <a:ext uri="{FF2B5EF4-FFF2-40B4-BE49-F238E27FC236}">
              <a16:creationId xmlns:a16="http://schemas.microsoft.com/office/drawing/2014/main" id="{00000000-0008-0000-0000-0000A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0" name="Picture 1360" descr="maejo">
          <a:extLst>
            <a:ext uri="{FF2B5EF4-FFF2-40B4-BE49-F238E27FC236}">
              <a16:creationId xmlns:a16="http://schemas.microsoft.com/office/drawing/2014/main" id="{00000000-0008-0000-0000-0000A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1" name="Picture 1361" descr="maejo">
          <a:extLst>
            <a:ext uri="{FF2B5EF4-FFF2-40B4-BE49-F238E27FC236}">
              <a16:creationId xmlns:a16="http://schemas.microsoft.com/office/drawing/2014/main" id="{00000000-0008-0000-0000-0000A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2" name="Picture 1362" descr="maejo">
          <a:extLst>
            <a:ext uri="{FF2B5EF4-FFF2-40B4-BE49-F238E27FC236}">
              <a16:creationId xmlns:a16="http://schemas.microsoft.com/office/drawing/2014/main" id="{00000000-0008-0000-0000-0000A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3" name="Picture 1363" descr="maejo">
          <a:extLst>
            <a:ext uri="{FF2B5EF4-FFF2-40B4-BE49-F238E27FC236}">
              <a16:creationId xmlns:a16="http://schemas.microsoft.com/office/drawing/2014/main" id="{00000000-0008-0000-0000-0000A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4" name="Picture 1364" descr="maejo">
          <a:extLst>
            <a:ext uri="{FF2B5EF4-FFF2-40B4-BE49-F238E27FC236}">
              <a16:creationId xmlns:a16="http://schemas.microsoft.com/office/drawing/2014/main" id="{00000000-0008-0000-0000-0000B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5" name="Picture 1365" descr="maejo">
          <a:extLst>
            <a:ext uri="{FF2B5EF4-FFF2-40B4-BE49-F238E27FC236}">
              <a16:creationId xmlns:a16="http://schemas.microsoft.com/office/drawing/2014/main" id="{00000000-0008-0000-0000-0000B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6" name="Picture 1366" descr="maejo">
          <a:extLst>
            <a:ext uri="{FF2B5EF4-FFF2-40B4-BE49-F238E27FC236}">
              <a16:creationId xmlns:a16="http://schemas.microsoft.com/office/drawing/2014/main" id="{00000000-0008-0000-0000-0000B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7" name="Picture 1367" descr="maejo">
          <a:extLst>
            <a:ext uri="{FF2B5EF4-FFF2-40B4-BE49-F238E27FC236}">
              <a16:creationId xmlns:a16="http://schemas.microsoft.com/office/drawing/2014/main" id="{00000000-0008-0000-0000-0000B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8" name="Picture 1368" descr="maejo">
          <a:extLst>
            <a:ext uri="{FF2B5EF4-FFF2-40B4-BE49-F238E27FC236}">
              <a16:creationId xmlns:a16="http://schemas.microsoft.com/office/drawing/2014/main" id="{00000000-0008-0000-0000-0000B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89" name="Picture 1369" descr="maejo">
          <a:extLst>
            <a:ext uri="{FF2B5EF4-FFF2-40B4-BE49-F238E27FC236}">
              <a16:creationId xmlns:a16="http://schemas.microsoft.com/office/drawing/2014/main" id="{00000000-0008-0000-0000-0000B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0" name="Picture 1370" descr="maejo">
          <a:extLst>
            <a:ext uri="{FF2B5EF4-FFF2-40B4-BE49-F238E27FC236}">
              <a16:creationId xmlns:a16="http://schemas.microsoft.com/office/drawing/2014/main" id="{00000000-0008-0000-0000-0000B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1" name="Picture 1371" descr="maejo">
          <a:extLst>
            <a:ext uri="{FF2B5EF4-FFF2-40B4-BE49-F238E27FC236}">
              <a16:creationId xmlns:a16="http://schemas.microsoft.com/office/drawing/2014/main" id="{00000000-0008-0000-0000-0000B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2" name="Picture 1372" descr="maejo">
          <a:extLst>
            <a:ext uri="{FF2B5EF4-FFF2-40B4-BE49-F238E27FC236}">
              <a16:creationId xmlns:a16="http://schemas.microsoft.com/office/drawing/2014/main" id="{00000000-0008-0000-0000-0000B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3" name="Picture 1373" descr="maejo">
          <a:extLst>
            <a:ext uri="{FF2B5EF4-FFF2-40B4-BE49-F238E27FC236}">
              <a16:creationId xmlns:a16="http://schemas.microsoft.com/office/drawing/2014/main" id="{00000000-0008-0000-0000-0000B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4" name="Picture 1374" descr="maejo">
          <a:extLst>
            <a:ext uri="{FF2B5EF4-FFF2-40B4-BE49-F238E27FC236}">
              <a16:creationId xmlns:a16="http://schemas.microsoft.com/office/drawing/2014/main" id="{00000000-0008-0000-0000-0000B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5" name="Picture 1375" descr="maejo">
          <a:extLst>
            <a:ext uri="{FF2B5EF4-FFF2-40B4-BE49-F238E27FC236}">
              <a16:creationId xmlns:a16="http://schemas.microsoft.com/office/drawing/2014/main" id="{00000000-0008-0000-0000-0000B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6" name="Picture 1376" descr="maejo">
          <a:extLst>
            <a:ext uri="{FF2B5EF4-FFF2-40B4-BE49-F238E27FC236}">
              <a16:creationId xmlns:a16="http://schemas.microsoft.com/office/drawing/2014/main" id="{00000000-0008-0000-0000-0000B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7" name="Picture 1377" descr="maejo">
          <a:extLst>
            <a:ext uri="{FF2B5EF4-FFF2-40B4-BE49-F238E27FC236}">
              <a16:creationId xmlns:a16="http://schemas.microsoft.com/office/drawing/2014/main" id="{00000000-0008-0000-0000-0000B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8" name="Picture 1378" descr="maejo">
          <a:extLst>
            <a:ext uri="{FF2B5EF4-FFF2-40B4-BE49-F238E27FC236}">
              <a16:creationId xmlns:a16="http://schemas.microsoft.com/office/drawing/2014/main" id="{00000000-0008-0000-0000-0000B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599" name="Picture 1379" descr="maejo">
          <a:extLst>
            <a:ext uri="{FF2B5EF4-FFF2-40B4-BE49-F238E27FC236}">
              <a16:creationId xmlns:a16="http://schemas.microsoft.com/office/drawing/2014/main" id="{00000000-0008-0000-0000-0000B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0" name="Picture 1380" descr="maejo">
          <a:extLst>
            <a:ext uri="{FF2B5EF4-FFF2-40B4-BE49-F238E27FC236}">
              <a16:creationId xmlns:a16="http://schemas.microsoft.com/office/drawing/2014/main" id="{00000000-0008-0000-0000-0000C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1" name="Picture 1381" descr="maejo">
          <a:extLst>
            <a:ext uri="{FF2B5EF4-FFF2-40B4-BE49-F238E27FC236}">
              <a16:creationId xmlns:a16="http://schemas.microsoft.com/office/drawing/2014/main" id="{00000000-0008-0000-0000-0000C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2" name="Picture 1382" descr="maejo">
          <a:extLst>
            <a:ext uri="{FF2B5EF4-FFF2-40B4-BE49-F238E27FC236}">
              <a16:creationId xmlns:a16="http://schemas.microsoft.com/office/drawing/2014/main" id="{00000000-0008-0000-0000-0000C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3" name="Picture 1383" descr="maejo">
          <a:extLst>
            <a:ext uri="{FF2B5EF4-FFF2-40B4-BE49-F238E27FC236}">
              <a16:creationId xmlns:a16="http://schemas.microsoft.com/office/drawing/2014/main" id="{00000000-0008-0000-0000-0000C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4" name="Picture 1384" descr="maejo">
          <a:extLst>
            <a:ext uri="{FF2B5EF4-FFF2-40B4-BE49-F238E27FC236}">
              <a16:creationId xmlns:a16="http://schemas.microsoft.com/office/drawing/2014/main" id="{00000000-0008-0000-0000-0000C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5" name="Picture 1385" descr="maejo">
          <a:extLst>
            <a:ext uri="{FF2B5EF4-FFF2-40B4-BE49-F238E27FC236}">
              <a16:creationId xmlns:a16="http://schemas.microsoft.com/office/drawing/2014/main" id="{00000000-0008-0000-0000-0000C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6" name="Picture 1386" descr="maejo">
          <a:extLst>
            <a:ext uri="{FF2B5EF4-FFF2-40B4-BE49-F238E27FC236}">
              <a16:creationId xmlns:a16="http://schemas.microsoft.com/office/drawing/2014/main" id="{00000000-0008-0000-0000-0000C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7" name="Picture 1387" descr="maejo">
          <a:extLst>
            <a:ext uri="{FF2B5EF4-FFF2-40B4-BE49-F238E27FC236}">
              <a16:creationId xmlns:a16="http://schemas.microsoft.com/office/drawing/2014/main" id="{00000000-0008-0000-0000-0000C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8" name="Picture 1388" descr="maejo">
          <a:extLst>
            <a:ext uri="{FF2B5EF4-FFF2-40B4-BE49-F238E27FC236}">
              <a16:creationId xmlns:a16="http://schemas.microsoft.com/office/drawing/2014/main" id="{00000000-0008-0000-0000-0000C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09" name="Picture 1389" descr="maejo">
          <a:extLst>
            <a:ext uri="{FF2B5EF4-FFF2-40B4-BE49-F238E27FC236}">
              <a16:creationId xmlns:a16="http://schemas.microsoft.com/office/drawing/2014/main" id="{00000000-0008-0000-0000-0000C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0" name="Picture 1390" descr="maejo">
          <a:extLst>
            <a:ext uri="{FF2B5EF4-FFF2-40B4-BE49-F238E27FC236}">
              <a16:creationId xmlns:a16="http://schemas.microsoft.com/office/drawing/2014/main" id="{00000000-0008-0000-0000-0000C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1" name="Picture 1391" descr="maejo">
          <a:extLst>
            <a:ext uri="{FF2B5EF4-FFF2-40B4-BE49-F238E27FC236}">
              <a16:creationId xmlns:a16="http://schemas.microsoft.com/office/drawing/2014/main" id="{00000000-0008-0000-0000-0000C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2" name="Picture 1392" descr="maejo">
          <a:extLst>
            <a:ext uri="{FF2B5EF4-FFF2-40B4-BE49-F238E27FC236}">
              <a16:creationId xmlns:a16="http://schemas.microsoft.com/office/drawing/2014/main" id="{00000000-0008-0000-0000-0000C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3" name="Picture 1393" descr="maejo">
          <a:extLst>
            <a:ext uri="{FF2B5EF4-FFF2-40B4-BE49-F238E27FC236}">
              <a16:creationId xmlns:a16="http://schemas.microsoft.com/office/drawing/2014/main" id="{00000000-0008-0000-0000-0000C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4" name="Picture 1394" descr="maejo">
          <a:extLst>
            <a:ext uri="{FF2B5EF4-FFF2-40B4-BE49-F238E27FC236}">
              <a16:creationId xmlns:a16="http://schemas.microsoft.com/office/drawing/2014/main" id="{00000000-0008-0000-0000-0000C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5" name="Picture 1395" descr="maejo">
          <a:extLst>
            <a:ext uri="{FF2B5EF4-FFF2-40B4-BE49-F238E27FC236}">
              <a16:creationId xmlns:a16="http://schemas.microsoft.com/office/drawing/2014/main" id="{00000000-0008-0000-0000-0000C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6" name="Picture 1396" descr="maejo">
          <a:extLst>
            <a:ext uri="{FF2B5EF4-FFF2-40B4-BE49-F238E27FC236}">
              <a16:creationId xmlns:a16="http://schemas.microsoft.com/office/drawing/2014/main" id="{00000000-0008-0000-0000-0000D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7" name="Picture 1397" descr="maejo">
          <a:extLst>
            <a:ext uri="{FF2B5EF4-FFF2-40B4-BE49-F238E27FC236}">
              <a16:creationId xmlns:a16="http://schemas.microsoft.com/office/drawing/2014/main" id="{00000000-0008-0000-0000-0000D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8" name="Picture 1398" descr="maejo">
          <a:extLst>
            <a:ext uri="{FF2B5EF4-FFF2-40B4-BE49-F238E27FC236}">
              <a16:creationId xmlns:a16="http://schemas.microsoft.com/office/drawing/2014/main" id="{00000000-0008-0000-0000-0000D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19" name="Picture 1399" descr="maejo">
          <a:extLst>
            <a:ext uri="{FF2B5EF4-FFF2-40B4-BE49-F238E27FC236}">
              <a16:creationId xmlns:a16="http://schemas.microsoft.com/office/drawing/2014/main" id="{00000000-0008-0000-0000-0000D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0" name="Picture 1400" descr="maejo">
          <a:extLst>
            <a:ext uri="{FF2B5EF4-FFF2-40B4-BE49-F238E27FC236}">
              <a16:creationId xmlns:a16="http://schemas.microsoft.com/office/drawing/2014/main" id="{00000000-0008-0000-0000-0000D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1" name="Picture 1401" descr="maejo">
          <a:extLst>
            <a:ext uri="{FF2B5EF4-FFF2-40B4-BE49-F238E27FC236}">
              <a16:creationId xmlns:a16="http://schemas.microsoft.com/office/drawing/2014/main" id="{00000000-0008-0000-0000-0000D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2" name="Picture 1402" descr="maejo">
          <a:extLst>
            <a:ext uri="{FF2B5EF4-FFF2-40B4-BE49-F238E27FC236}">
              <a16:creationId xmlns:a16="http://schemas.microsoft.com/office/drawing/2014/main" id="{00000000-0008-0000-0000-0000D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3" name="Picture 1403" descr="maejo">
          <a:extLst>
            <a:ext uri="{FF2B5EF4-FFF2-40B4-BE49-F238E27FC236}">
              <a16:creationId xmlns:a16="http://schemas.microsoft.com/office/drawing/2014/main" id="{00000000-0008-0000-0000-0000D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4" name="Picture 1404" descr="maejo">
          <a:extLst>
            <a:ext uri="{FF2B5EF4-FFF2-40B4-BE49-F238E27FC236}">
              <a16:creationId xmlns:a16="http://schemas.microsoft.com/office/drawing/2014/main" id="{00000000-0008-0000-0000-0000D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5" name="Picture 1405" descr="maejo">
          <a:extLst>
            <a:ext uri="{FF2B5EF4-FFF2-40B4-BE49-F238E27FC236}">
              <a16:creationId xmlns:a16="http://schemas.microsoft.com/office/drawing/2014/main" id="{00000000-0008-0000-0000-0000D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6" name="Picture 1406" descr="maejo">
          <a:extLst>
            <a:ext uri="{FF2B5EF4-FFF2-40B4-BE49-F238E27FC236}">
              <a16:creationId xmlns:a16="http://schemas.microsoft.com/office/drawing/2014/main" id="{00000000-0008-0000-0000-0000D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7" name="Picture 1407" descr="maejo">
          <a:extLst>
            <a:ext uri="{FF2B5EF4-FFF2-40B4-BE49-F238E27FC236}">
              <a16:creationId xmlns:a16="http://schemas.microsoft.com/office/drawing/2014/main" id="{00000000-0008-0000-0000-0000D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8" name="Picture 1408" descr="maejo">
          <a:extLst>
            <a:ext uri="{FF2B5EF4-FFF2-40B4-BE49-F238E27FC236}">
              <a16:creationId xmlns:a16="http://schemas.microsoft.com/office/drawing/2014/main" id="{00000000-0008-0000-0000-0000D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29" name="Picture 1409" descr="maejo">
          <a:extLst>
            <a:ext uri="{FF2B5EF4-FFF2-40B4-BE49-F238E27FC236}">
              <a16:creationId xmlns:a16="http://schemas.microsoft.com/office/drawing/2014/main" id="{00000000-0008-0000-0000-0000D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0" name="Picture 1410" descr="maejo">
          <a:extLst>
            <a:ext uri="{FF2B5EF4-FFF2-40B4-BE49-F238E27FC236}">
              <a16:creationId xmlns:a16="http://schemas.microsoft.com/office/drawing/2014/main" id="{00000000-0008-0000-0000-0000D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1" name="Picture 1411" descr="maejo">
          <a:extLst>
            <a:ext uri="{FF2B5EF4-FFF2-40B4-BE49-F238E27FC236}">
              <a16:creationId xmlns:a16="http://schemas.microsoft.com/office/drawing/2014/main" id="{00000000-0008-0000-0000-0000D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2" name="Picture 1412" descr="maejo">
          <a:extLst>
            <a:ext uri="{FF2B5EF4-FFF2-40B4-BE49-F238E27FC236}">
              <a16:creationId xmlns:a16="http://schemas.microsoft.com/office/drawing/2014/main" id="{00000000-0008-0000-0000-0000E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3" name="Picture 1413" descr="maejo">
          <a:extLst>
            <a:ext uri="{FF2B5EF4-FFF2-40B4-BE49-F238E27FC236}">
              <a16:creationId xmlns:a16="http://schemas.microsoft.com/office/drawing/2014/main" id="{00000000-0008-0000-0000-0000E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4" name="Picture 1414" descr="maejo">
          <a:extLst>
            <a:ext uri="{FF2B5EF4-FFF2-40B4-BE49-F238E27FC236}">
              <a16:creationId xmlns:a16="http://schemas.microsoft.com/office/drawing/2014/main" id="{00000000-0008-0000-0000-0000E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5" name="Picture 1415" descr="maejo">
          <a:extLst>
            <a:ext uri="{FF2B5EF4-FFF2-40B4-BE49-F238E27FC236}">
              <a16:creationId xmlns:a16="http://schemas.microsoft.com/office/drawing/2014/main" id="{00000000-0008-0000-0000-0000E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6" name="Picture 1416" descr="maejo">
          <a:extLst>
            <a:ext uri="{FF2B5EF4-FFF2-40B4-BE49-F238E27FC236}">
              <a16:creationId xmlns:a16="http://schemas.microsoft.com/office/drawing/2014/main" id="{00000000-0008-0000-0000-0000E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7" name="Picture 1417" descr="maejo">
          <a:extLst>
            <a:ext uri="{FF2B5EF4-FFF2-40B4-BE49-F238E27FC236}">
              <a16:creationId xmlns:a16="http://schemas.microsoft.com/office/drawing/2014/main" id="{00000000-0008-0000-0000-0000E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8" name="Picture 1418" descr="maejo">
          <a:extLst>
            <a:ext uri="{FF2B5EF4-FFF2-40B4-BE49-F238E27FC236}">
              <a16:creationId xmlns:a16="http://schemas.microsoft.com/office/drawing/2014/main" id="{00000000-0008-0000-0000-0000E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39" name="Picture 1419" descr="maejo">
          <a:extLst>
            <a:ext uri="{FF2B5EF4-FFF2-40B4-BE49-F238E27FC236}">
              <a16:creationId xmlns:a16="http://schemas.microsoft.com/office/drawing/2014/main" id="{00000000-0008-0000-0000-0000E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0" name="Picture 1420" descr="maejo">
          <a:extLst>
            <a:ext uri="{FF2B5EF4-FFF2-40B4-BE49-F238E27FC236}">
              <a16:creationId xmlns:a16="http://schemas.microsoft.com/office/drawing/2014/main" id="{00000000-0008-0000-0000-0000E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1" name="Picture 1421" descr="maejo">
          <a:extLst>
            <a:ext uri="{FF2B5EF4-FFF2-40B4-BE49-F238E27FC236}">
              <a16:creationId xmlns:a16="http://schemas.microsoft.com/office/drawing/2014/main" id="{00000000-0008-0000-0000-0000E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2" name="Picture 1422" descr="maejo">
          <a:extLst>
            <a:ext uri="{FF2B5EF4-FFF2-40B4-BE49-F238E27FC236}">
              <a16:creationId xmlns:a16="http://schemas.microsoft.com/office/drawing/2014/main" id="{00000000-0008-0000-0000-0000E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3" name="Picture 1423" descr="maejo">
          <a:extLst>
            <a:ext uri="{FF2B5EF4-FFF2-40B4-BE49-F238E27FC236}">
              <a16:creationId xmlns:a16="http://schemas.microsoft.com/office/drawing/2014/main" id="{00000000-0008-0000-0000-0000E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4" name="Picture 1424" descr="maejo">
          <a:extLst>
            <a:ext uri="{FF2B5EF4-FFF2-40B4-BE49-F238E27FC236}">
              <a16:creationId xmlns:a16="http://schemas.microsoft.com/office/drawing/2014/main" id="{00000000-0008-0000-0000-0000E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5" name="Picture 1425" descr="maejo">
          <a:extLst>
            <a:ext uri="{FF2B5EF4-FFF2-40B4-BE49-F238E27FC236}">
              <a16:creationId xmlns:a16="http://schemas.microsoft.com/office/drawing/2014/main" id="{00000000-0008-0000-0000-0000E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6" name="Picture 1426" descr="maejo">
          <a:extLst>
            <a:ext uri="{FF2B5EF4-FFF2-40B4-BE49-F238E27FC236}">
              <a16:creationId xmlns:a16="http://schemas.microsoft.com/office/drawing/2014/main" id="{00000000-0008-0000-0000-0000E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7" name="Picture 1427" descr="maejo">
          <a:extLst>
            <a:ext uri="{FF2B5EF4-FFF2-40B4-BE49-F238E27FC236}">
              <a16:creationId xmlns:a16="http://schemas.microsoft.com/office/drawing/2014/main" id="{00000000-0008-0000-0000-0000E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8" name="Picture 1428" descr="maejo">
          <a:extLst>
            <a:ext uri="{FF2B5EF4-FFF2-40B4-BE49-F238E27FC236}">
              <a16:creationId xmlns:a16="http://schemas.microsoft.com/office/drawing/2014/main" id="{00000000-0008-0000-0000-0000F0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49" name="Picture 1429" descr="maejo">
          <a:extLst>
            <a:ext uri="{FF2B5EF4-FFF2-40B4-BE49-F238E27FC236}">
              <a16:creationId xmlns:a16="http://schemas.microsoft.com/office/drawing/2014/main" id="{00000000-0008-0000-0000-0000F1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0" name="Picture 1430" descr="maejo">
          <a:extLst>
            <a:ext uri="{FF2B5EF4-FFF2-40B4-BE49-F238E27FC236}">
              <a16:creationId xmlns:a16="http://schemas.microsoft.com/office/drawing/2014/main" id="{00000000-0008-0000-0000-0000F2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1" name="Picture 1431" descr="maejo">
          <a:extLst>
            <a:ext uri="{FF2B5EF4-FFF2-40B4-BE49-F238E27FC236}">
              <a16:creationId xmlns:a16="http://schemas.microsoft.com/office/drawing/2014/main" id="{00000000-0008-0000-0000-0000F3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2" name="Picture 1432" descr="maejo">
          <a:extLst>
            <a:ext uri="{FF2B5EF4-FFF2-40B4-BE49-F238E27FC236}">
              <a16:creationId xmlns:a16="http://schemas.microsoft.com/office/drawing/2014/main" id="{00000000-0008-0000-0000-0000F4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3" name="Picture 1433" descr="maejo">
          <a:extLst>
            <a:ext uri="{FF2B5EF4-FFF2-40B4-BE49-F238E27FC236}">
              <a16:creationId xmlns:a16="http://schemas.microsoft.com/office/drawing/2014/main" id="{00000000-0008-0000-0000-0000F5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4" name="Picture 1434" descr="maejo">
          <a:extLst>
            <a:ext uri="{FF2B5EF4-FFF2-40B4-BE49-F238E27FC236}">
              <a16:creationId xmlns:a16="http://schemas.microsoft.com/office/drawing/2014/main" id="{00000000-0008-0000-0000-0000F6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5" name="Picture 1435" descr="maejo">
          <a:extLst>
            <a:ext uri="{FF2B5EF4-FFF2-40B4-BE49-F238E27FC236}">
              <a16:creationId xmlns:a16="http://schemas.microsoft.com/office/drawing/2014/main" id="{00000000-0008-0000-0000-0000F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6" name="Picture 1436" descr="maejo">
          <a:extLst>
            <a:ext uri="{FF2B5EF4-FFF2-40B4-BE49-F238E27FC236}">
              <a16:creationId xmlns:a16="http://schemas.microsoft.com/office/drawing/2014/main" id="{00000000-0008-0000-0000-0000F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7" name="Picture 1437" descr="maejo">
          <a:extLst>
            <a:ext uri="{FF2B5EF4-FFF2-40B4-BE49-F238E27FC236}">
              <a16:creationId xmlns:a16="http://schemas.microsoft.com/office/drawing/2014/main" id="{00000000-0008-0000-0000-0000F9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8" name="Picture 1438" descr="maejo">
          <a:extLst>
            <a:ext uri="{FF2B5EF4-FFF2-40B4-BE49-F238E27FC236}">
              <a16:creationId xmlns:a16="http://schemas.microsoft.com/office/drawing/2014/main" id="{00000000-0008-0000-0000-0000FA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59" name="Picture 1439" descr="maejo">
          <a:extLst>
            <a:ext uri="{FF2B5EF4-FFF2-40B4-BE49-F238E27FC236}">
              <a16:creationId xmlns:a16="http://schemas.microsoft.com/office/drawing/2014/main" id="{00000000-0008-0000-0000-0000FB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0" name="Picture 1440" descr="maejo">
          <a:extLst>
            <a:ext uri="{FF2B5EF4-FFF2-40B4-BE49-F238E27FC236}">
              <a16:creationId xmlns:a16="http://schemas.microsoft.com/office/drawing/2014/main" id="{00000000-0008-0000-0000-0000FC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1" name="Picture 1441" descr="maejo">
          <a:extLst>
            <a:ext uri="{FF2B5EF4-FFF2-40B4-BE49-F238E27FC236}">
              <a16:creationId xmlns:a16="http://schemas.microsoft.com/office/drawing/2014/main" id="{00000000-0008-0000-0000-0000FD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2" name="Picture 1442" descr="maejo">
          <a:extLst>
            <a:ext uri="{FF2B5EF4-FFF2-40B4-BE49-F238E27FC236}">
              <a16:creationId xmlns:a16="http://schemas.microsoft.com/office/drawing/2014/main" id="{00000000-0008-0000-0000-0000FE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3" name="Picture 1443" descr="maejo">
          <a:extLst>
            <a:ext uri="{FF2B5EF4-FFF2-40B4-BE49-F238E27FC236}">
              <a16:creationId xmlns:a16="http://schemas.microsoft.com/office/drawing/2014/main" id="{00000000-0008-0000-0000-0000FF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4" name="Picture 1444" descr="maejo">
          <a:extLst>
            <a:ext uri="{FF2B5EF4-FFF2-40B4-BE49-F238E27FC236}">
              <a16:creationId xmlns:a16="http://schemas.microsoft.com/office/drawing/2014/main" id="{00000000-0008-0000-0000-000000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5" name="Picture 1445" descr="maejo">
          <a:extLst>
            <a:ext uri="{FF2B5EF4-FFF2-40B4-BE49-F238E27FC236}">
              <a16:creationId xmlns:a16="http://schemas.microsoft.com/office/drawing/2014/main" id="{00000000-0008-0000-0000-000001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6" name="Picture 1446" descr="maejo">
          <a:extLst>
            <a:ext uri="{FF2B5EF4-FFF2-40B4-BE49-F238E27FC236}">
              <a16:creationId xmlns:a16="http://schemas.microsoft.com/office/drawing/2014/main" id="{00000000-0008-0000-0000-000002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7" name="Picture 1447" descr="maejo">
          <a:extLst>
            <a:ext uri="{FF2B5EF4-FFF2-40B4-BE49-F238E27FC236}">
              <a16:creationId xmlns:a16="http://schemas.microsoft.com/office/drawing/2014/main" id="{00000000-0008-0000-0000-000003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8" name="Picture 1448" descr="maejo">
          <a:extLst>
            <a:ext uri="{FF2B5EF4-FFF2-40B4-BE49-F238E27FC236}">
              <a16:creationId xmlns:a16="http://schemas.microsoft.com/office/drawing/2014/main" id="{00000000-0008-0000-0000-000004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69" name="Picture 1449" descr="maejo">
          <a:extLst>
            <a:ext uri="{FF2B5EF4-FFF2-40B4-BE49-F238E27FC236}">
              <a16:creationId xmlns:a16="http://schemas.microsoft.com/office/drawing/2014/main" id="{00000000-0008-0000-0000-000005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333375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49670" name="Picture 1450" descr="maejo">
          <a:extLst>
            <a:ext uri="{FF2B5EF4-FFF2-40B4-BE49-F238E27FC236}">
              <a16:creationId xmlns:a16="http://schemas.microsoft.com/office/drawing/2014/main" id="{00000000-0008-0000-0000-000006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52650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2</xdr:row>
      <xdr:rowOff>0</xdr:rowOff>
    </xdr:from>
    <xdr:to>
      <xdr:col>4</xdr:col>
      <xdr:colOff>371475</xdr:colOff>
      <xdr:row>2</xdr:row>
      <xdr:rowOff>0</xdr:rowOff>
    </xdr:to>
    <xdr:pic>
      <xdr:nvPicPr>
        <xdr:cNvPr id="49671" name="Picture 1451" descr="maejo">
          <a:extLst>
            <a:ext uri="{FF2B5EF4-FFF2-40B4-BE49-F238E27FC236}">
              <a16:creationId xmlns:a16="http://schemas.microsoft.com/office/drawing/2014/main" id="{00000000-0008-0000-0000-000007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69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72" name="Picture 1458" descr="maejo">
          <a:extLst>
            <a:ext uri="{FF2B5EF4-FFF2-40B4-BE49-F238E27FC236}">
              <a16:creationId xmlns:a16="http://schemas.microsoft.com/office/drawing/2014/main" id="{00000000-0008-0000-0000-000008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9673" name="Picture 1460" descr="maejo">
          <a:extLst>
            <a:ext uri="{FF2B5EF4-FFF2-40B4-BE49-F238E27FC236}">
              <a16:creationId xmlns:a16="http://schemas.microsoft.com/office/drawing/2014/main" id="{00000000-0008-0000-0000-000009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809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238125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49674" name="Picture 1461" descr="maejo">
          <a:extLst>
            <a:ext uri="{FF2B5EF4-FFF2-40B4-BE49-F238E27FC236}">
              <a16:creationId xmlns:a16="http://schemas.microsoft.com/office/drawing/2014/main" id="{00000000-0008-0000-0000-00000A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2412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2</xdr:row>
      <xdr:rowOff>0</xdr:rowOff>
    </xdr:from>
    <xdr:to>
      <xdr:col>4</xdr:col>
      <xdr:colOff>409575</xdr:colOff>
      <xdr:row>2</xdr:row>
      <xdr:rowOff>0</xdr:rowOff>
    </xdr:to>
    <xdr:pic>
      <xdr:nvPicPr>
        <xdr:cNvPr id="49675" name="Picture 1462" descr="maejo">
          <a:extLst>
            <a:ext uri="{FF2B5EF4-FFF2-40B4-BE49-F238E27FC236}">
              <a16:creationId xmlns:a16="http://schemas.microsoft.com/office/drawing/2014/main" id="{00000000-0008-0000-0000-00000B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80962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333134</xdr:colOff>
      <xdr:row>0</xdr:row>
      <xdr:rowOff>107950</xdr:rowOff>
    </xdr:from>
    <xdr:to>
      <xdr:col>5</xdr:col>
      <xdr:colOff>139700</xdr:colOff>
      <xdr:row>2</xdr:row>
      <xdr:rowOff>44904</xdr:rowOff>
    </xdr:to>
    <xdr:pic>
      <xdr:nvPicPr>
        <xdr:cNvPr id="49676" name="Picture 1463" descr="maejo">
          <a:extLst>
            <a:ext uri="{FF2B5EF4-FFF2-40B4-BE49-F238E27FC236}">
              <a16:creationId xmlns:a16="http://schemas.microsoft.com/office/drawing/2014/main" id="{00000000-0008-0000-0000-00000C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084" y="107950"/>
          <a:ext cx="543166" cy="546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371475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49679" name="Picture 1502" descr="maejo">
          <a:extLst>
            <a:ext uri="{FF2B5EF4-FFF2-40B4-BE49-F238E27FC236}">
              <a16:creationId xmlns:a16="http://schemas.microsoft.com/office/drawing/2014/main" id="{00000000-0008-0000-0000-00000FC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75</xdr:row>
      <xdr:rowOff>0</xdr:rowOff>
    </xdr:from>
    <xdr:to>
      <xdr:col>4</xdr:col>
      <xdr:colOff>209550</xdr:colOff>
      <xdr:row>75</xdr:row>
      <xdr:rowOff>0</xdr:rowOff>
    </xdr:to>
    <xdr:pic>
      <xdr:nvPicPr>
        <xdr:cNvPr id="50003" name="Picture 1826" descr="maejo">
          <a:extLst>
            <a:ext uri="{FF2B5EF4-FFF2-40B4-BE49-F238E27FC236}">
              <a16:creationId xmlns:a16="http://schemas.microsoft.com/office/drawing/2014/main" id="{00000000-0008-0000-0000-000053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14550" y="3644265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266700</xdr:colOff>
      <xdr:row>75</xdr:row>
      <xdr:rowOff>0</xdr:rowOff>
    </xdr:from>
    <xdr:to>
      <xdr:col>4</xdr:col>
      <xdr:colOff>123825</xdr:colOff>
      <xdr:row>75</xdr:row>
      <xdr:rowOff>0</xdr:rowOff>
    </xdr:to>
    <xdr:pic>
      <xdr:nvPicPr>
        <xdr:cNvPr id="50004" name="Picture 1827" descr="maejo">
          <a:extLst>
            <a:ext uri="{FF2B5EF4-FFF2-40B4-BE49-F238E27FC236}">
              <a16:creationId xmlns:a16="http://schemas.microsoft.com/office/drawing/2014/main" id="{00000000-0008-0000-0000-000054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85975" y="3644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2" name="Picture 1" descr="maejo">
          <a:extLst>
            <a:ext uri="{FF2B5EF4-FFF2-40B4-BE49-F238E27FC236}">
              <a16:creationId xmlns:a16="http://schemas.microsoft.com/office/drawing/2014/main" id="{72408E86-D33A-4A05-8BAF-B712713D9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3" name="Picture 3" descr="maejo">
          <a:extLst>
            <a:ext uri="{FF2B5EF4-FFF2-40B4-BE49-F238E27FC236}">
              <a16:creationId xmlns:a16="http://schemas.microsoft.com/office/drawing/2014/main" id="{DC68C578-CE9A-450A-80D2-4DD207451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" name="Picture 4" descr="maejo">
          <a:extLst>
            <a:ext uri="{FF2B5EF4-FFF2-40B4-BE49-F238E27FC236}">
              <a16:creationId xmlns:a16="http://schemas.microsoft.com/office/drawing/2014/main" id="{1F8077A5-7250-4C46-9DC3-23E7FBBB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5" name="Picture 5" descr="maejo">
          <a:extLst>
            <a:ext uri="{FF2B5EF4-FFF2-40B4-BE49-F238E27FC236}">
              <a16:creationId xmlns:a16="http://schemas.microsoft.com/office/drawing/2014/main" id="{6682E8D7-79F3-469D-9F0D-F79C7420B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6" name="Picture 6" descr="maejo">
          <a:extLst>
            <a:ext uri="{FF2B5EF4-FFF2-40B4-BE49-F238E27FC236}">
              <a16:creationId xmlns:a16="http://schemas.microsoft.com/office/drawing/2014/main" id="{4B6D16B5-1C61-400A-BEED-07F20A6B6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7" name="Picture 7" descr="maejo">
          <a:extLst>
            <a:ext uri="{FF2B5EF4-FFF2-40B4-BE49-F238E27FC236}">
              <a16:creationId xmlns:a16="http://schemas.microsoft.com/office/drawing/2014/main" id="{4AC8E1AF-37CC-4880-8897-29D04C3E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8" name="Picture 8" descr="maejo">
          <a:extLst>
            <a:ext uri="{FF2B5EF4-FFF2-40B4-BE49-F238E27FC236}">
              <a16:creationId xmlns:a16="http://schemas.microsoft.com/office/drawing/2014/main" id="{D4F1A917-8072-4C56-8AA9-6428ED099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9" name="Picture 9" descr="maejo">
          <a:extLst>
            <a:ext uri="{FF2B5EF4-FFF2-40B4-BE49-F238E27FC236}">
              <a16:creationId xmlns:a16="http://schemas.microsoft.com/office/drawing/2014/main" id="{F5C0F03A-5947-4DA0-A45D-91543503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7425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0</xdr:row>
      <xdr:rowOff>0</xdr:rowOff>
    </xdr:from>
    <xdr:to>
      <xdr:col>4</xdr:col>
      <xdr:colOff>142875</xdr:colOff>
      <xdr:row>0</xdr:row>
      <xdr:rowOff>0</xdr:rowOff>
    </xdr:to>
    <xdr:pic>
      <xdr:nvPicPr>
        <xdr:cNvPr id="10" name="Picture 10" descr="maejo">
          <a:extLst>
            <a:ext uri="{FF2B5EF4-FFF2-40B4-BE49-F238E27FC236}">
              <a16:creationId xmlns:a16="http://schemas.microsoft.com/office/drawing/2014/main" id="{A7491A02-3692-4A36-83D8-7C2521FD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9325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11" name="Picture 11" descr="maejo">
          <a:extLst>
            <a:ext uri="{FF2B5EF4-FFF2-40B4-BE49-F238E27FC236}">
              <a16:creationId xmlns:a16="http://schemas.microsoft.com/office/drawing/2014/main" id="{0E08CF75-6A79-4A09-9EAA-D1BA77E23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12" name="Picture 12" descr="maejo">
          <a:extLst>
            <a:ext uri="{FF2B5EF4-FFF2-40B4-BE49-F238E27FC236}">
              <a16:creationId xmlns:a16="http://schemas.microsoft.com/office/drawing/2014/main" id="{108DCC6D-6C05-47EA-AD42-9D5D87F5A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13" name="Picture 13" descr="maejo">
          <a:extLst>
            <a:ext uri="{FF2B5EF4-FFF2-40B4-BE49-F238E27FC236}">
              <a16:creationId xmlns:a16="http://schemas.microsoft.com/office/drawing/2014/main" id="{448B32E3-5065-48B4-94B3-D4AAF557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14" name="Picture 14" descr="maejo">
          <a:extLst>
            <a:ext uri="{FF2B5EF4-FFF2-40B4-BE49-F238E27FC236}">
              <a16:creationId xmlns:a16="http://schemas.microsoft.com/office/drawing/2014/main" id="{6E23558D-3FD7-4A75-A3B7-41F22BBCE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5" name="Picture 15" descr="maejo">
          <a:extLst>
            <a:ext uri="{FF2B5EF4-FFF2-40B4-BE49-F238E27FC236}">
              <a16:creationId xmlns:a16="http://schemas.microsoft.com/office/drawing/2014/main" id="{40E2A31F-A409-4A89-B5E8-95467D348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16" name="Picture 16" descr="maejo">
          <a:extLst>
            <a:ext uri="{FF2B5EF4-FFF2-40B4-BE49-F238E27FC236}">
              <a16:creationId xmlns:a16="http://schemas.microsoft.com/office/drawing/2014/main" id="{4E1A824F-8FEA-4870-9D08-F8B24EF7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7" name="Picture 17" descr="maejo">
          <a:extLst>
            <a:ext uri="{FF2B5EF4-FFF2-40B4-BE49-F238E27FC236}">
              <a16:creationId xmlns:a16="http://schemas.microsoft.com/office/drawing/2014/main" id="{287EDAFF-AE0B-4457-A247-067C096F4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18" name="Picture 18" descr="maejo">
          <a:extLst>
            <a:ext uri="{FF2B5EF4-FFF2-40B4-BE49-F238E27FC236}">
              <a16:creationId xmlns:a16="http://schemas.microsoft.com/office/drawing/2014/main" id="{F17880CA-6818-47EF-AD84-5606B7E8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9" name="Picture 19" descr="maejo">
          <a:extLst>
            <a:ext uri="{FF2B5EF4-FFF2-40B4-BE49-F238E27FC236}">
              <a16:creationId xmlns:a16="http://schemas.microsoft.com/office/drawing/2014/main" id="{303E5140-9500-49F1-8040-39E5E1897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20" name="Picture 20" descr="maejo">
          <a:extLst>
            <a:ext uri="{FF2B5EF4-FFF2-40B4-BE49-F238E27FC236}">
              <a16:creationId xmlns:a16="http://schemas.microsoft.com/office/drawing/2014/main" id="{401F91E8-F79D-4938-B6A1-09285DB8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1" name="Picture 21" descr="maejo">
          <a:extLst>
            <a:ext uri="{FF2B5EF4-FFF2-40B4-BE49-F238E27FC236}">
              <a16:creationId xmlns:a16="http://schemas.microsoft.com/office/drawing/2014/main" id="{A190E601-B59B-4D01-9E14-362A160F8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22" name="Picture 22" descr="maejo">
          <a:extLst>
            <a:ext uri="{FF2B5EF4-FFF2-40B4-BE49-F238E27FC236}">
              <a16:creationId xmlns:a16="http://schemas.microsoft.com/office/drawing/2014/main" id="{ED08CF59-CE37-4736-B022-00FD129E7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3" name="Picture 23" descr="maejo">
          <a:extLst>
            <a:ext uri="{FF2B5EF4-FFF2-40B4-BE49-F238E27FC236}">
              <a16:creationId xmlns:a16="http://schemas.microsoft.com/office/drawing/2014/main" id="{B8F5811B-D56C-457C-8D86-14F856DF7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4" name="Picture 25" descr="maejo">
          <a:extLst>
            <a:ext uri="{FF2B5EF4-FFF2-40B4-BE49-F238E27FC236}">
              <a16:creationId xmlns:a16="http://schemas.microsoft.com/office/drawing/2014/main" id="{D4D23F2A-5BE9-44E8-8104-9634F472B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25" name="Picture 26" descr="maejo">
          <a:extLst>
            <a:ext uri="{FF2B5EF4-FFF2-40B4-BE49-F238E27FC236}">
              <a16:creationId xmlns:a16="http://schemas.microsoft.com/office/drawing/2014/main" id="{190C9027-1988-420F-846E-83384AD4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932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6" name="Picture 28" descr="maejo">
          <a:extLst>
            <a:ext uri="{FF2B5EF4-FFF2-40B4-BE49-F238E27FC236}">
              <a16:creationId xmlns:a16="http://schemas.microsoft.com/office/drawing/2014/main" id="{FBD7D06A-A3B6-4526-9BE2-BEA126EB8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7" name="Picture 29" descr="maejo">
          <a:extLst>
            <a:ext uri="{FF2B5EF4-FFF2-40B4-BE49-F238E27FC236}">
              <a16:creationId xmlns:a16="http://schemas.microsoft.com/office/drawing/2014/main" id="{0887E1CF-331D-4144-AC15-9C910868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8" name="Picture 31" descr="maejo">
          <a:extLst>
            <a:ext uri="{FF2B5EF4-FFF2-40B4-BE49-F238E27FC236}">
              <a16:creationId xmlns:a16="http://schemas.microsoft.com/office/drawing/2014/main" id="{AE9C5CF6-5D9C-4F8A-AFDE-4EFA3F4D8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9" name="Picture 32" descr="maejo">
          <a:extLst>
            <a:ext uri="{FF2B5EF4-FFF2-40B4-BE49-F238E27FC236}">
              <a16:creationId xmlns:a16="http://schemas.microsoft.com/office/drawing/2014/main" id="{E2BEE36C-633F-443C-A08D-DF8A22A6B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30" name="Picture 34" descr="maejo">
          <a:extLst>
            <a:ext uri="{FF2B5EF4-FFF2-40B4-BE49-F238E27FC236}">
              <a16:creationId xmlns:a16="http://schemas.microsoft.com/office/drawing/2014/main" id="{009C2F17-28D1-4F4D-B766-5EA77DEFB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932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31" name="Picture 35" descr="maejo">
          <a:extLst>
            <a:ext uri="{FF2B5EF4-FFF2-40B4-BE49-F238E27FC236}">
              <a16:creationId xmlns:a16="http://schemas.microsoft.com/office/drawing/2014/main" id="{3A92A0D2-496A-4C36-863A-A3A7B29E0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2" name="Picture 36" descr="maejo">
          <a:extLst>
            <a:ext uri="{FF2B5EF4-FFF2-40B4-BE49-F238E27FC236}">
              <a16:creationId xmlns:a16="http://schemas.microsoft.com/office/drawing/2014/main" id="{A4E11F80-1E29-4A5F-80CB-447233CD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3" name="Picture 37" descr="maejo">
          <a:extLst>
            <a:ext uri="{FF2B5EF4-FFF2-40B4-BE49-F238E27FC236}">
              <a16:creationId xmlns:a16="http://schemas.microsoft.com/office/drawing/2014/main" id="{31FE4F15-7F10-48AF-A54C-CF0B15F34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4" name="Picture 38" descr="maejo">
          <a:extLst>
            <a:ext uri="{FF2B5EF4-FFF2-40B4-BE49-F238E27FC236}">
              <a16:creationId xmlns:a16="http://schemas.microsoft.com/office/drawing/2014/main" id="{5C853C99-CC39-4C78-A309-981C7612A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5" name="Picture 39" descr="maejo">
          <a:extLst>
            <a:ext uri="{FF2B5EF4-FFF2-40B4-BE49-F238E27FC236}">
              <a16:creationId xmlns:a16="http://schemas.microsoft.com/office/drawing/2014/main" id="{6118BB95-4E32-4632-B8C4-0F1E28D1C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6" name="Picture 40" descr="maejo">
          <a:extLst>
            <a:ext uri="{FF2B5EF4-FFF2-40B4-BE49-F238E27FC236}">
              <a16:creationId xmlns:a16="http://schemas.microsoft.com/office/drawing/2014/main" id="{FE9135B6-A1B0-4FE4-8BF2-D7D6E9C3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7" name="Picture 41" descr="maejo">
          <a:extLst>
            <a:ext uri="{FF2B5EF4-FFF2-40B4-BE49-F238E27FC236}">
              <a16:creationId xmlns:a16="http://schemas.microsoft.com/office/drawing/2014/main" id="{B3279176-DF95-4603-9105-3BCC4273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8" name="Picture 42" descr="maejo">
          <a:extLst>
            <a:ext uri="{FF2B5EF4-FFF2-40B4-BE49-F238E27FC236}">
              <a16:creationId xmlns:a16="http://schemas.microsoft.com/office/drawing/2014/main" id="{4084B541-72F5-4283-9000-E9E2236C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39" name="Picture 43" descr="maejo">
          <a:extLst>
            <a:ext uri="{FF2B5EF4-FFF2-40B4-BE49-F238E27FC236}">
              <a16:creationId xmlns:a16="http://schemas.microsoft.com/office/drawing/2014/main" id="{28F8F2C5-878B-429B-A68A-40C528B3A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932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0" name="Picture 44" descr="maejo">
          <a:extLst>
            <a:ext uri="{FF2B5EF4-FFF2-40B4-BE49-F238E27FC236}">
              <a16:creationId xmlns:a16="http://schemas.microsoft.com/office/drawing/2014/main" id="{54C5A72F-3E7A-4CB6-87A3-23C7670FA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1" name="Picture 45" descr="maejo">
          <a:extLst>
            <a:ext uri="{FF2B5EF4-FFF2-40B4-BE49-F238E27FC236}">
              <a16:creationId xmlns:a16="http://schemas.microsoft.com/office/drawing/2014/main" id="{9AB629CD-1274-4EE4-80D2-3CC15D253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2" name="Picture 46" descr="maejo">
          <a:extLst>
            <a:ext uri="{FF2B5EF4-FFF2-40B4-BE49-F238E27FC236}">
              <a16:creationId xmlns:a16="http://schemas.microsoft.com/office/drawing/2014/main" id="{5E808952-138D-4264-9D96-F1F1DCB8F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3" name="Picture 47" descr="maejo">
          <a:extLst>
            <a:ext uri="{FF2B5EF4-FFF2-40B4-BE49-F238E27FC236}">
              <a16:creationId xmlns:a16="http://schemas.microsoft.com/office/drawing/2014/main" id="{E844E2B1-42E2-47EC-AD6F-B81DEBAE1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4" name="Picture 48" descr="maejo">
          <a:extLst>
            <a:ext uri="{FF2B5EF4-FFF2-40B4-BE49-F238E27FC236}">
              <a16:creationId xmlns:a16="http://schemas.microsoft.com/office/drawing/2014/main" id="{A5A838E2-8762-4F97-881D-1AF1A618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2</xdr:row>
      <xdr:rowOff>0</xdr:rowOff>
    </xdr:from>
    <xdr:to>
      <xdr:col>4</xdr:col>
      <xdr:colOff>180975</xdr:colOff>
      <xdr:row>2</xdr:row>
      <xdr:rowOff>0</xdr:rowOff>
    </xdr:to>
    <xdr:pic>
      <xdr:nvPicPr>
        <xdr:cNvPr id="45" name="Picture 49" descr="maejo">
          <a:extLst>
            <a:ext uri="{FF2B5EF4-FFF2-40B4-BE49-F238E27FC236}">
              <a16:creationId xmlns:a16="http://schemas.microsoft.com/office/drawing/2014/main" id="{E8F304CE-E0AA-4FC6-BE1F-8C75FBFE8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742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6" name="Picture 62" descr="maejo">
          <a:extLst>
            <a:ext uri="{FF2B5EF4-FFF2-40B4-BE49-F238E27FC236}">
              <a16:creationId xmlns:a16="http://schemas.microsoft.com/office/drawing/2014/main" id="{7DD67BAD-09EF-4889-A271-B641339E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" name="Picture 63" descr="maejo">
          <a:extLst>
            <a:ext uri="{FF2B5EF4-FFF2-40B4-BE49-F238E27FC236}">
              <a16:creationId xmlns:a16="http://schemas.microsoft.com/office/drawing/2014/main" id="{1129E5DF-F60C-4BB9-A719-9E50163EB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8" name="Picture 64" descr="maejo">
          <a:extLst>
            <a:ext uri="{FF2B5EF4-FFF2-40B4-BE49-F238E27FC236}">
              <a16:creationId xmlns:a16="http://schemas.microsoft.com/office/drawing/2014/main" id="{42FC0971-4112-4DD9-9306-5B73BE01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9" name="Picture 65" descr="maejo">
          <a:extLst>
            <a:ext uri="{FF2B5EF4-FFF2-40B4-BE49-F238E27FC236}">
              <a16:creationId xmlns:a16="http://schemas.microsoft.com/office/drawing/2014/main" id="{E64240D5-E235-4501-BD36-E61A1DF23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50" name="Picture 66" descr="maejo">
          <a:extLst>
            <a:ext uri="{FF2B5EF4-FFF2-40B4-BE49-F238E27FC236}">
              <a16:creationId xmlns:a16="http://schemas.microsoft.com/office/drawing/2014/main" id="{2B4B0AE1-1875-4BBF-A186-494889D7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" name="Picture 74" descr="maejo">
          <a:extLst>
            <a:ext uri="{FF2B5EF4-FFF2-40B4-BE49-F238E27FC236}">
              <a16:creationId xmlns:a16="http://schemas.microsoft.com/office/drawing/2014/main" id="{1472D517-A485-4D2D-BA45-2D57CB47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" name="Picture 75" descr="maejo">
          <a:extLst>
            <a:ext uri="{FF2B5EF4-FFF2-40B4-BE49-F238E27FC236}">
              <a16:creationId xmlns:a16="http://schemas.microsoft.com/office/drawing/2014/main" id="{BB1D64B3-046A-4B94-B6A4-BE785EB5C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" name="Picture 76" descr="maejo">
          <a:extLst>
            <a:ext uri="{FF2B5EF4-FFF2-40B4-BE49-F238E27FC236}">
              <a16:creationId xmlns:a16="http://schemas.microsoft.com/office/drawing/2014/main" id="{DB3CD666-D7C6-431F-A229-ECF889C0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" name="Picture 77" descr="maejo">
          <a:extLst>
            <a:ext uri="{FF2B5EF4-FFF2-40B4-BE49-F238E27FC236}">
              <a16:creationId xmlns:a16="http://schemas.microsoft.com/office/drawing/2014/main" id="{5A145558-E8CF-45B1-92B1-BD4CCAF45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5" name="Picture 78" descr="maejo">
          <a:extLst>
            <a:ext uri="{FF2B5EF4-FFF2-40B4-BE49-F238E27FC236}">
              <a16:creationId xmlns:a16="http://schemas.microsoft.com/office/drawing/2014/main" id="{80889652-6D4A-4AD0-9A3D-8C7EBAE6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6" name="Picture 79" descr="maejo">
          <a:extLst>
            <a:ext uri="{FF2B5EF4-FFF2-40B4-BE49-F238E27FC236}">
              <a16:creationId xmlns:a16="http://schemas.microsoft.com/office/drawing/2014/main" id="{7888F9E0-742A-4F8E-AB03-05D6F0E02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7" name="Picture 80" descr="maejo">
          <a:extLst>
            <a:ext uri="{FF2B5EF4-FFF2-40B4-BE49-F238E27FC236}">
              <a16:creationId xmlns:a16="http://schemas.microsoft.com/office/drawing/2014/main" id="{1D2C30EE-F3AD-4B04-BE13-C19FF8D31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8" name="Picture 81" descr="maejo">
          <a:extLst>
            <a:ext uri="{FF2B5EF4-FFF2-40B4-BE49-F238E27FC236}">
              <a16:creationId xmlns:a16="http://schemas.microsoft.com/office/drawing/2014/main" id="{14A7C85F-FBEC-4746-B42C-AFACC71EE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9" name="Picture 82" descr="maejo">
          <a:extLst>
            <a:ext uri="{FF2B5EF4-FFF2-40B4-BE49-F238E27FC236}">
              <a16:creationId xmlns:a16="http://schemas.microsoft.com/office/drawing/2014/main" id="{A092DA1B-4E8B-4544-9A65-2A5BEA136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60" name="Picture 83" descr="maejo">
          <a:extLst>
            <a:ext uri="{FF2B5EF4-FFF2-40B4-BE49-F238E27FC236}">
              <a16:creationId xmlns:a16="http://schemas.microsoft.com/office/drawing/2014/main" id="{4A510429-9843-45D7-86EA-9E85321B8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61" name="Picture 84" descr="maejo">
          <a:extLst>
            <a:ext uri="{FF2B5EF4-FFF2-40B4-BE49-F238E27FC236}">
              <a16:creationId xmlns:a16="http://schemas.microsoft.com/office/drawing/2014/main" id="{66600692-4C1D-4965-AD4E-BF5E742BA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62" name="Picture 85" descr="maejo">
          <a:extLst>
            <a:ext uri="{FF2B5EF4-FFF2-40B4-BE49-F238E27FC236}">
              <a16:creationId xmlns:a16="http://schemas.microsoft.com/office/drawing/2014/main" id="{AB6E7231-4B31-4847-B82B-9D44EE1C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" name="Picture 86" descr="maejo">
          <a:extLst>
            <a:ext uri="{FF2B5EF4-FFF2-40B4-BE49-F238E27FC236}">
              <a16:creationId xmlns:a16="http://schemas.microsoft.com/office/drawing/2014/main" id="{34258A3B-4A03-4BF0-8BA1-9857FB94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" name="Picture 87" descr="maejo">
          <a:extLst>
            <a:ext uri="{FF2B5EF4-FFF2-40B4-BE49-F238E27FC236}">
              <a16:creationId xmlns:a16="http://schemas.microsoft.com/office/drawing/2014/main" id="{08DF5C15-AC49-4E4F-950C-423C37166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" name="Picture 88" descr="maejo">
          <a:extLst>
            <a:ext uri="{FF2B5EF4-FFF2-40B4-BE49-F238E27FC236}">
              <a16:creationId xmlns:a16="http://schemas.microsoft.com/office/drawing/2014/main" id="{6D89E5C0-2C31-48D0-9288-C402BCC5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" name="Picture 89" descr="maejo">
          <a:extLst>
            <a:ext uri="{FF2B5EF4-FFF2-40B4-BE49-F238E27FC236}">
              <a16:creationId xmlns:a16="http://schemas.microsoft.com/office/drawing/2014/main" id="{4E02D0F1-BC2A-46A1-A40E-A29CFA3D0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" name="Picture 90" descr="maejo">
          <a:extLst>
            <a:ext uri="{FF2B5EF4-FFF2-40B4-BE49-F238E27FC236}">
              <a16:creationId xmlns:a16="http://schemas.microsoft.com/office/drawing/2014/main" id="{5F9BB706-85C1-478F-8059-67F36B3D3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" name="Picture 91" descr="maejo">
          <a:extLst>
            <a:ext uri="{FF2B5EF4-FFF2-40B4-BE49-F238E27FC236}">
              <a16:creationId xmlns:a16="http://schemas.microsoft.com/office/drawing/2014/main" id="{7F0186D5-05A9-4827-866F-52AC5079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" name="Picture 92" descr="maejo">
          <a:extLst>
            <a:ext uri="{FF2B5EF4-FFF2-40B4-BE49-F238E27FC236}">
              <a16:creationId xmlns:a16="http://schemas.microsoft.com/office/drawing/2014/main" id="{0322A309-B7BA-4373-8EEF-004DAC82A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0" name="Picture 93" descr="maejo">
          <a:extLst>
            <a:ext uri="{FF2B5EF4-FFF2-40B4-BE49-F238E27FC236}">
              <a16:creationId xmlns:a16="http://schemas.microsoft.com/office/drawing/2014/main" id="{865816A4-09EB-428E-8C49-5C03F7873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1" name="Picture 94" descr="maejo">
          <a:extLst>
            <a:ext uri="{FF2B5EF4-FFF2-40B4-BE49-F238E27FC236}">
              <a16:creationId xmlns:a16="http://schemas.microsoft.com/office/drawing/2014/main" id="{B66EA345-E827-4DA0-A1AC-D5961BF0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2" name="Picture 95" descr="maejo">
          <a:extLst>
            <a:ext uri="{FF2B5EF4-FFF2-40B4-BE49-F238E27FC236}">
              <a16:creationId xmlns:a16="http://schemas.microsoft.com/office/drawing/2014/main" id="{A884EFD8-9D9F-45F2-9AE8-5366EDDD6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3" name="Picture 96" descr="maejo">
          <a:extLst>
            <a:ext uri="{FF2B5EF4-FFF2-40B4-BE49-F238E27FC236}">
              <a16:creationId xmlns:a16="http://schemas.microsoft.com/office/drawing/2014/main" id="{B129CAF7-4007-47F5-B3FB-690DAF4F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4" name="Picture 97" descr="maejo">
          <a:extLst>
            <a:ext uri="{FF2B5EF4-FFF2-40B4-BE49-F238E27FC236}">
              <a16:creationId xmlns:a16="http://schemas.microsoft.com/office/drawing/2014/main" id="{0B61358F-1AB6-4E03-9EA5-1CD582DF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5" name="Picture 98" descr="maejo">
          <a:extLst>
            <a:ext uri="{FF2B5EF4-FFF2-40B4-BE49-F238E27FC236}">
              <a16:creationId xmlns:a16="http://schemas.microsoft.com/office/drawing/2014/main" id="{496E49BB-384F-43D8-8571-BE273698D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6" name="Picture 99" descr="maejo">
          <a:extLst>
            <a:ext uri="{FF2B5EF4-FFF2-40B4-BE49-F238E27FC236}">
              <a16:creationId xmlns:a16="http://schemas.microsoft.com/office/drawing/2014/main" id="{7FE582EA-9A9E-4991-9C47-8FD703BA2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7" name="Picture 100" descr="maejo">
          <a:extLst>
            <a:ext uri="{FF2B5EF4-FFF2-40B4-BE49-F238E27FC236}">
              <a16:creationId xmlns:a16="http://schemas.microsoft.com/office/drawing/2014/main" id="{E6E92338-8938-48DC-946E-12D598DFF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8" name="Picture 101" descr="maejo">
          <a:extLst>
            <a:ext uri="{FF2B5EF4-FFF2-40B4-BE49-F238E27FC236}">
              <a16:creationId xmlns:a16="http://schemas.microsoft.com/office/drawing/2014/main" id="{0C254A08-723E-471A-B9DE-DFD5A0A0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9" name="Picture 102" descr="maejo">
          <a:extLst>
            <a:ext uri="{FF2B5EF4-FFF2-40B4-BE49-F238E27FC236}">
              <a16:creationId xmlns:a16="http://schemas.microsoft.com/office/drawing/2014/main" id="{D2E949A2-2109-4F33-BCDB-5AF83DE1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0" name="Picture 103" descr="maejo">
          <a:extLst>
            <a:ext uri="{FF2B5EF4-FFF2-40B4-BE49-F238E27FC236}">
              <a16:creationId xmlns:a16="http://schemas.microsoft.com/office/drawing/2014/main" id="{E3066A64-F805-41BE-BEF4-45D46E245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1" name="Picture 104" descr="maejo">
          <a:extLst>
            <a:ext uri="{FF2B5EF4-FFF2-40B4-BE49-F238E27FC236}">
              <a16:creationId xmlns:a16="http://schemas.microsoft.com/office/drawing/2014/main" id="{1E912F4C-1BB8-4FE2-AB6E-E50A16086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2" name="Picture 105" descr="maejo">
          <a:extLst>
            <a:ext uri="{FF2B5EF4-FFF2-40B4-BE49-F238E27FC236}">
              <a16:creationId xmlns:a16="http://schemas.microsoft.com/office/drawing/2014/main" id="{9965A2A8-6837-4745-9F99-58C38AFEC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3" name="Picture 106" descr="maejo">
          <a:extLst>
            <a:ext uri="{FF2B5EF4-FFF2-40B4-BE49-F238E27FC236}">
              <a16:creationId xmlns:a16="http://schemas.microsoft.com/office/drawing/2014/main" id="{9C93948A-5A10-458D-BF65-3566E40B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4" name="Picture 107" descr="maejo">
          <a:extLst>
            <a:ext uri="{FF2B5EF4-FFF2-40B4-BE49-F238E27FC236}">
              <a16:creationId xmlns:a16="http://schemas.microsoft.com/office/drawing/2014/main" id="{95DA8AB9-F980-4A3C-9E47-68BA4DD1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5" name="Picture 108" descr="maejo">
          <a:extLst>
            <a:ext uri="{FF2B5EF4-FFF2-40B4-BE49-F238E27FC236}">
              <a16:creationId xmlns:a16="http://schemas.microsoft.com/office/drawing/2014/main" id="{1A8240E5-788F-4C67-B65E-B6C9237B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6" name="Picture 109" descr="maejo">
          <a:extLst>
            <a:ext uri="{FF2B5EF4-FFF2-40B4-BE49-F238E27FC236}">
              <a16:creationId xmlns:a16="http://schemas.microsoft.com/office/drawing/2014/main" id="{9273FDDD-5E5B-4D06-ACAE-DF79D3F4C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7" name="Picture 110" descr="maejo">
          <a:extLst>
            <a:ext uri="{FF2B5EF4-FFF2-40B4-BE49-F238E27FC236}">
              <a16:creationId xmlns:a16="http://schemas.microsoft.com/office/drawing/2014/main" id="{50D5703A-A8B6-4DC6-B9CF-06CDEC528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8" name="Picture 111" descr="maejo">
          <a:extLst>
            <a:ext uri="{FF2B5EF4-FFF2-40B4-BE49-F238E27FC236}">
              <a16:creationId xmlns:a16="http://schemas.microsoft.com/office/drawing/2014/main" id="{EAFFE66D-E682-410C-AE2E-EC323C70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9" name="Picture 112" descr="maejo">
          <a:extLst>
            <a:ext uri="{FF2B5EF4-FFF2-40B4-BE49-F238E27FC236}">
              <a16:creationId xmlns:a16="http://schemas.microsoft.com/office/drawing/2014/main" id="{520A40D7-1624-4E73-BEB9-BC149642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0" name="Picture 113" descr="maejo">
          <a:extLst>
            <a:ext uri="{FF2B5EF4-FFF2-40B4-BE49-F238E27FC236}">
              <a16:creationId xmlns:a16="http://schemas.microsoft.com/office/drawing/2014/main" id="{4972609A-318F-4007-88DD-4F1859AD6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1" name="Picture 114" descr="maejo">
          <a:extLst>
            <a:ext uri="{FF2B5EF4-FFF2-40B4-BE49-F238E27FC236}">
              <a16:creationId xmlns:a16="http://schemas.microsoft.com/office/drawing/2014/main" id="{CCB73C10-B062-49F6-A010-AA24B0CF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2" name="Picture 115" descr="maejo">
          <a:extLst>
            <a:ext uri="{FF2B5EF4-FFF2-40B4-BE49-F238E27FC236}">
              <a16:creationId xmlns:a16="http://schemas.microsoft.com/office/drawing/2014/main" id="{39A3F234-786F-41E4-8800-EC7FEE118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3" name="Picture 116" descr="maejo">
          <a:extLst>
            <a:ext uri="{FF2B5EF4-FFF2-40B4-BE49-F238E27FC236}">
              <a16:creationId xmlns:a16="http://schemas.microsoft.com/office/drawing/2014/main" id="{A77688A6-1D8D-47BC-AEFE-A4089A3E2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4" name="Picture 117" descr="maejo">
          <a:extLst>
            <a:ext uri="{FF2B5EF4-FFF2-40B4-BE49-F238E27FC236}">
              <a16:creationId xmlns:a16="http://schemas.microsoft.com/office/drawing/2014/main" id="{F18FED3C-A0CD-4150-875B-07C038BD3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5" name="Picture 118" descr="maejo">
          <a:extLst>
            <a:ext uri="{FF2B5EF4-FFF2-40B4-BE49-F238E27FC236}">
              <a16:creationId xmlns:a16="http://schemas.microsoft.com/office/drawing/2014/main" id="{6C373940-B620-4A48-B70E-8B2D41342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6" name="Picture 119" descr="maejo">
          <a:extLst>
            <a:ext uri="{FF2B5EF4-FFF2-40B4-BE49-F238E27FC236}">
              <a16:creationId xmlns:a16="http://schemas.microsoft.com/office/drawing/2014/main" id="{655CC859-A6A0-4F0D-8226-1B5B49BBE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7" name="Picture 120" descr="maejo">
          <a:extLst>
            <a:ext uri="{FF2B5EF4-FFF2-40B4-BE49-F238E27FC236}">
              <a16:creationId xmlns:a16="http://schemas.microsoft.com/office/drawing/2014/main" id="{61FB1CF4-083A-4FED-BA1A-758CB812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8" name="Picture 121" descr="maejo">
          <a:extLst>
            <a:ext uri="{FF2B5EF4-FFF2-40B4-BE49-F238E27FC236}">
              <a16:creationId xmlns:a16="http://schemas.microsoft.com/office/drawing/2014/main" id="{7882524B-BD13-48E5-A410-547EB749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9" name="Picture 122" descr="maejo">
          <a:extLst>
            <a:ext uri="{FF2B5EF4-FFF2-40B4-BE49-F238E27FC236}">
              <a16:creationId xmlns:a16="http://schemas.microsoft.com/office/drawing/2014/main" id="{D06B8BFF-20CE-454E-AF2E-2A057CAA1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0" name="Picture 123" descr="maejo">
          <a:extLst>
            <a:ext uri="{FF2B5EF4-FFF2-40B4-BE49-F238E27FC236}">
              <a16:creationId xmlns:a16="http://schemas.microsoft.com/office/drawing/2014/main" id="{3B24FC6F-0693-4ED9-B114-07A20B0B5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1" name="Picture 124" descr="maejo">
          <a:extLst>
            <a:ext uri="{FF2B5EF4-FFF2-40B4-BE49-F238E27FC236}">
              <a16:creationId xmlns:a16="http://schemas.microsoft.com/office/drawing/2014/main" id="{4D42B4E2-4CBC-46C8-A73A-E2E01FC7E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2" name="Picture 125" descr="maejo">
          <a:extLst>
            <a:ext uri="{FF2B5EF4-FFF2-40B4-BE49-F238E27FC236}">
              <a16:creationId xmlns:a16="http://schemas.microsoft.com/office/drawing/2014/main" id="{FB490B70-26E5-4F86-B5F4-61804931E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3" name="Picture 126" descr="maejo">
          <a:extLst>
            <a:ext uri="{FF2B5EF4-FFF2-40B4-BE49-F238E27FC236}">
              <a16:creationId xmlns:a16="http://schemas.microsoft.com/office/drawing/2014/main" id="{699F08AB-890F-41F2-A85A-978A0EB52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4" name="Picture 127" descr="maejo">
          <a:extLst>
            <a:ext uri="{FF2B5EF4-FFF2-40B4-BE49-F238E27FC236}">
              <a16:creationId xmlns:a16="http://schemas.microsoft.com/office/drawing/2014/main" id="{7EED71D9-297A-4A24-9BAF-4A928699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5" name="Picture 128" descr="maejo">
          <a:extLst>
            <a:ext uri="{FF2B5EF4-FFF2-40B4-BE49-F238E27FC236}">
              <a16:creationId xmlns:a16="http://schemas.microsoft.com/office/drawing/2014/main" id="{2DEEA136-03C2-4697-9E06-E7B0E2272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6" name="Picture 129" descr="maejo">
          <a:extLst>
            <a:ext uri="{FF2B5EF4-FFF2-40B4-BE49-F238E27FC236}">
              <a16:creationId xmlns:a16="http://schemas.microsoft.com/office/drawing/2014/main" id="{3DD18B1A-DCBF-4F3F-A9A3-685F29B3D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7" name="Picture 130" descr="maejo">
          <a:extLst>
            <a:ext uri="{FF2B5EF4-FFF2-40B4-BE49-F238E27FC236}">
              <a16:creationId xmlns:a16="http://schemas.microsoft.com/office/drawing/2014/main" id="{C0E686CB-F421-4B37-BBCF-C9668B252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8" name="Picture 131" descr="maejo">
          <a:extLst>
            <a:ext uri="{FF2B5EF4-FFF2-40B4-BE49-F238E27FC236}">
              <a16:creationId xmlns:a16="http://schemas.microsoft.com/office/drawing/2014/main" id="{7C6D9C5D-709A-4391-93E6-4151EB881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9" name="Picture 132" descr="maejo">
          <a:extLst>
            <a:ext uri="{FF2B5EF4-FFF2-40B4-BE49-F238E27FC236}">
              <a16:creationId xmlns:a16="http://schemas.microsoft.com/office/drawing/2014/main" id="{A250A8AA-F1AE-4B82-BAE9-DC357F16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10" name="Picture 133" descr="maejo">
          <a:extLst>
            <a:ext uri="{FF2B5EF4-FFF2-40B4-BE49-F238E27FC236}">
              <a16:creationId xmlns:a16="http://schemas.microsoft.com/office/drawing/2014/main" id="{24EEB9B5-CD50-462C-B61B-F8693A9BC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1" name="Picture 134" descr="maejo">
          <a:extLst>
            <a:ext uri="{FF2B5EF4-FFF2-40B4-BE49-F238E27FC236}">
              <a16:creationId xmlns:a16="http://schemas.microsoft.com/office/drawing/2014/main" id="{EDBBDBBE-71F4-478B-B43F-63AE154E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2" name="Picture 135" descr="maejo">
          <a:extLst>
            <a:ext uri="{FF2B5EF4-FFF2-40B4-BE49-F238E27FC236}">
              <a16:creationId xmlns:a16="http://schemas.microsoft.com/office/drawing/2014/main" id="{FD626B70-32A0-4DC5-8881-8DEA1912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3" name="Picture 136" descr="maejo">
          <a:extLst>
            <a:ext uri="{FF2B5EF4-FFF2-40B4-BE49-F238E27FC236}">
              <a16:creationId xmlns:a16="http://schemas.microsoft.com/office/drawing/2014/main" id="{C56FA6F7-31E4-4854-93D3-791D2DFBE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4" name="Picture 137" descr="maejo">
          <a:extLst>
            <a:ext uri="{FF2B5EF4-FFF2-40B4-BE49-F238E27FC236}">
              <a16:creationId xmlns:a16="http://schemas.microsoft.com/office/drawing/2014/main" id="{C74C33E1-B972-4FB5-A424-DE6785D36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5" name="Picture 138" descr="maejo">
          <a:extLst>
            <a:ext uri="{FF2B5EF4-FFF2-40B4-BE49-F238E27FC236}">
              <a16:creationId xmlns:a16="http://schemas.microsoft.com/office/drawing/2014/main" id="{CB110565-9A1A-4F83-AD98-47C789122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6" name="Picture 139" descr="maejo">
          <a:extLst>
            <a:ext uri="{FF2B5EF4-FFF2-40B4-BE49-F238E27FC236}">
              <a16:creationId xmlns:a16="http://schemas.microsoft.com/office/drawing/2014/main" id="{FE30BCB3-2B2B-47C5-AA10-548646EC1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7" name="Picture 140" descr="maejo">
          <a:extLst>
            <a:ext uri="{FF2B5EF4-FFF2-40B4-BE49-F238E27FC236}">
              <a16:creationId xmlns:a16="http://schemas.microsoft.com/office/drawing/2014/main" id="{0D77D939-5072-4A79-8CE8-845D02333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8" name="Picture 141" descr="maejo">
          <a:extLst>
            <a:ext uri="{FF2B5EF4-FFF2-40B4-BE49-F238E27FC236}">
              <a16:creationId xmlns:a16="http://schemas.microsoft.com/office/drawing/2014/main" id="{3255313B-231B-4B46-A3C5-45324ED47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9" name="Picture 142" descr="maejo">
          <a:extLst>
            <a:ext uri="{FF2B5EF4-FFF2-40B4-BE49-F238E27FC236}">
              <a16:creationId xmlns:a16="http://schemas.microsoft.com/office/drawing/2014/main" id="{4446FCF5-CBAD-41D6-9760-AD7B91A6D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20" name="Picture 143" descr="maejo">
          <a:extLst>
            <a:ext uri="{FF2B5EF4-FFF2-40B4-BE49-F238E27FC236}">
              <a16:creationId xmlns:a16="http://schemas.microsoft.com/office/drawing/2014/main" id="{63EDBB33-D4C5-4B28-B860-BA0E11E1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21" name="Picture 144" descr="maejo">
          <a:extLst>
            <a:ext uri="{FF2B5EF4-FFF2-40B4-BE49-F238E27FC236}">
              <a16:creationId xmlns:a16="http://schemas.microsoft.com/office/drawing/2014/main" id="{6A50CEE4-C227-4812-86D2-0379F5EA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22" name="Picture 145" descr="maejo">
          <a:extLst>
            <a:ext uri="{FF2B5EF4-FFF2-40B4-BE49-F238E27FC236}">
              <a16:creationId xmlns:a16="http://schemas.microsoft.com/office/drawing/2014/main" id="{0AC5C8F0-82AA-4483-B09D-76B183210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3" name="Picture 158" descr="maejo">
          <a:extLst>
            <a:ext uri="{FF2B5EF4-FFF2-40B4-BE49-F238E27FC236}">
              <a16:creationId xmlns:a16="http://schemas.microsoft.com/office/drawing/2014/main" id="{B2DF942D-A857-40C2-8DA1-FEEDC68C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4" name="Picture 159" descr="maejo">
          <a:extLst>
            <a:ext uri="{FF2B5EF4-FFF2-40B4-BE49-F238E27FC236}">
              <a16:creationId xmlns:a16="http://schemas.microsoft.com/office/drawing/2014/main" id="{DE7D1C2C-3655-4D64-9F34-7B68D8E1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5" name="Picture 160" descr="maejo">
          <a:extLst>
            <a:ext uri="{FF2B5EF4-FFF2-40B4-BE49-F238E27FC236}">
              <a16:creationId xmlns:a16="http://schemas.microsoft.com/office/drawing/2014/main" id="{D7F0B3CA-C7AA-4399-AC3C-773C3433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6" name="Picture 161" descr="maejo">
          <a:extLst>
            <a:ext uri="{FF2B5EF4-FFF2-40B4-BE49-F238E27FC236}">
              <a16:creationId xmlns:a16="http://schemas.microsoft.com/office/drawing/2014/main" id="{1789EDFE-C799-4725-86AD-1A5BE053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7" name="Picture 162" descr="maejo">
          <a:extLst>
            <a:ext uri="{FF2B5EF4-FFF2-40B4-BE49-F238E27FC236}">
              <a16:creationId xmlns:a16="http://schemas.microsoft.com/office/drawing/2014/main" id="{61007784-D593-47CA-93DB-3247E38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142875</xdr:colOff>
      <xdr:row>0</xdr:row>
      <xdr:rowOff>0</xdr:rowOff>
    </xdr:to>
    <xdr:pic>
      <xdr:nvPicPr>
        <xdr:cNvPr id="128" name="Picture 163" descr="maejo">
          <a:extLst>
            <a:ext uri="{FF2B5EF4-FFF2-40B4-BE49-F238E27FC236}">
              <a16:creationId xmlns:a16="http://schemas.microsoft.com/office/drawing/2014/main" id="{7EBFF2B5-93CB-4216-B5FA-89EDB8045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9" name="Picture 164" descr="maejo">
          <a:extLst>
            <a:ext uri="{FF2B5EF4-FFF2-40B4-BE49-F238E27FC236}">
              <a16:creationId xmlns:a16="http://schemas.microsoft.com/office/drawing/2014/main" id="{15FE4510-96A9-40E5-9EB6-A53D03CB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30" name="Picture 165" descr="maejo">
          <a:extLst>
            <a:ext uri="{FF2B5EF4-FFF2-40B4-BE49-F238E27FC236}">
              <a16:creationId xmlns:a16="http://schemas.microsoft.com/office/drawing/2014/main" id="{A31FBFF5-2443-4CFC-BFB8-35D3C976A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31" name="Picture 166" descr="maejo">
          <a:extLst>
            <a:ext uri="{FF2B5EF4-FFF2-40B4-BE49-F238E27FC236}">
              <a16:creationId xmlns:a16="http://schemas.microsoft.com/office/drawing/2014/main" id="{B153E6F5-C30B-4BE1-92C8-12B6E491F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32" name="Picture 167" descr="maejo">
          <a:extLst>
            <a:ext uri="{FF2B5EF4-FFF2-40B4-BE49-F238E27FC236}">
              <a16:creationId xmlns:a16="http://schemas.microsoft.com/office/drawing/2014/main" id="{0C69D5CA-964B-4149-9D93-F13CE159C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142875</xdr:colOff>
      <xdr:row>0</xdr:row>
      <xdr:rowOff>0</xdr:rowOff>
    </xdr:to>
    <xdr:pic>
      <xdr:nvPicPr>
        <xdr:cNvPr id="133" name="Picture 168" descr="maejo">
          <a:extLst>
            <a:ext uri="{FF2B5EF4-FFF2-40B4-BE49-F238E27FC236}">
              <a16:creationId xmlns:a16="http://schemas.microsoft.com/office/drawing/2014/main" id="{C0D85A30-EAF9-462A-8F45-09909B315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34" name="Picture 169" descr="maejo">
          <a:extLst>
            <a:ext uri="{FF2B5EF4-FFF2-40B4-BE49-F238E27FC236}">
              <a16:creationId xmlns:a16="http://schemas.microsoft.com/office/drawing/2014/main" id="{419093C6-15AE-4CCF-AC7C-F55A9E584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5" name="Picture 170" descr="maejo">
          <a:extLst>
            <a:ext uri="{FF2B5EF4-FFF2-40B4-BE49-F238E27FC236}">
              <a16:creationId xmlns:a16="http://schemas.microsoft.com/office/drawing/2014/main" id="{B60C3B4A-7546-4D06-8D86-6DDF3F5F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6" name="Picture 171" descr="maejo">
          <a:extLst>
            <a:ext uri="{FF2B5EF4-FFF2-40B4-BE49-F238E27FC236}">
              <a16:creationId xmlns:a16="http://schemas.microsoft.com/office/drawing/2014/main" id="{3F21A352-1065-4FAA-8AC0-5EC90CFBE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7" name="Picture 172" descr="maejo">
          <a:extLst>
            <a:ext uri="{FF2B5EF4-FFF2-40B4-BE49-F238E27FC236}">
              <a16:creationId xmlns:a16="http://schemas.microsoft.com/office/drawing/2014/main" id="{F6753964-FB22-42A2-BBF6-F0647CB17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8" name="Picture 173" descr="maejo">
          <a:extLst>
            <a:ext uri="{FF2B5EF4-FFF2-40B4-BE49-F238E27FC236}">
              <a16:creationId xmlns:a16="http://schemas.microsoft.com/office/drawing/2014/main" id="{463A0730-E1D0-48A3-8CD3-AF0E26BA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9" name="Picture 174" descr="maejo">
          <a:extLst>
            <a:ext uri="{FF2B5EF4-FFF2-40B4-BE49-F238E27FC236}">
              <a16:creationId xmlns:a16="http://schemas.microsoft.com/office/drawing/2014/main" id="{FF3A61A0-5E23-4B91-A4D1-112F9C1A6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0</xdr:rowOff>
    </xdr:from>
    <xdr:to>
      <xdr:col>16</xdr:col>
      <xdr:colOff>142875</xdr:colOff>
      <xdr:row>0</xdr:row>
      <xdr:rowOff>0</xdr:rowOff>
    </xdr:to>
    <xdr:pic>
      <xdr:nvPicPr>
        <xdr:cNvPr id="140" name="Picture 175" descr="maejo">
          <a:extLst>
            <a:ext uri="{FF2B5EF4-FFF2-40B4-BE49-F238E27FC236}">
              <a16:creationId xmlns:a16="http://schemas.microsoft.com/office/drawing/2014/main" id="{7E6F93F1-7C6E-49AE-91EB-7E23E9DB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1" name="Picture 176" descr="maejo">
          <a:extLst>
            <a:ext uri="{FF2B5EF4-FFF2-40B4-BE49-F238E27FC236}">
              <a16:creationId xmlns:a16="http://schemas.microsoft.com/office/drawing/2014/main" id="{EC89C644-6B22-44D0-91C8-3E54D992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2" name="Picture 177" descr="maejo">
          <a:extLst>
            <a:ext uri="{FF2B5EF4-FFF2-40B4-BE49-F238E27FC236}">
              <a16:creationId xmlns:a16="http://schemas.microsoft.com/office/drawing/2014/main" id="{2B53EC23-4468-46C9-A165-CD529E39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3" name="Picture 178" descr="maejo">
          <a:extLst>
            <a:ext uri="{FF2B5EF4-FFF2-40B4-BE49-F238E27FC236}">
              <a16:creationId xmlns:a16="http://schemas.microsoft.com/office/drawing/2014/main" id="{FEE320A7-B64B-4BDB-8E02-1AAD7085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4" name="Picture 179" descr="maejo">
          <a:extLst>
            <a:ext uri="{FF2B5EF4-FFF2-40B4-BE49-F238E27FC236}">
              <a16:creationId xmlns:a16="http://schemas.microsoft.com/office/drawing/2014/main" id="{00D577C6-9B7B-4B0F-8B95-738B9C986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0</xdr:rowOff>
    </xdr:from>
    <xdr:to>
      <xdr:col>16</xdr:col>
      <xdr:colOff>142875</xdr:colOff>
      <xdr:row>0</xdr:row>
      <xdr:rowOff>0</xdr:rowOff>
    </xdr:to>
    <xdr:pic>
      <xdr:nvPicPr>
        <xdr:cNvPr id="145" name="Picture 180" descr="maejo">
          <a:extLst>
            <a:ext uri="{FF2B5EF4-FFF2-40B4-BE49-F238E27FC236}">
              <a16:creationId xmlns:a16="http://schemas.microsoft.com/office/drawing/2014/main" id="{F8D71EE1-C0EF-4B64-A891-D3660694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6" name="Picture 181" descr="maejo">
          <a:extLst>
            <a:ext uri="{FF2B5EF4-FFF2-40B4-BE49-F238E27FC236}">
              <a16:creationId xmlns:a16="http://schemas.microsoft.com/office/drawing/2014/main" id="{5F26BE7A-0E99-4F71-ABB7-B3A0EC75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29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47" name="Picture 182" descr="maejo">
          <a:extLst>
            <a:ext uri="{FF2B5EF4-FFF2-40B4-BE49-F238E27FC236}">
              <a16:creationId xmlns:a16="http://schemas.microsoft.com/office/drawing/2014/main" id="{ECAD659B-4DDD-4D67-9D82-F138900A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48" name="Picture 183" descr="maejo">
          <a:extLst>
            <a:ext uri="{FF2B5EF4-FFF2-40B4-BE49-F238E27FC236}">
              <a16:creationId xmlns:a16="http://schemas.microsoft.com/office/drawing/2014/main" id="{B0F35DA0-C137-4FE6-8009-506F17BC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49" name="Picture 184" descr="maejo">
          <a:extLst>
            <a:ext uri="{FF2B5EF4-FFF2-40B4-BE49-F238E27FC236}">
              <a16:creationId xmlns:a16="http://schemas.microsoft.com/office/drawing/2014/main" id="{54B6369D-18B8-467F-814D-5B27F43BD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0" name="Picture 185" descr="maejo">
          <a:extLst>
            <a:ext uri="{FF2B5EF4-FFF2-40B4-BE49-F238E27FC236}">
              <a16:creationId xmlns:a16="http://schemas.microsoft.com/office/drawing/2014/main" id="{31DBE6E1-3F15-4A73-92CD-E3804900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1" name="Picture 186" descr="maejo">
          <a:extLst>
            <a:ext uri="{FF2B5EF4-FFF2-40B4-BE49-F238E27FC236}">
              <a16:creationId xmlns:a16="http://schemas.microsoft.com/office/drawing/2014/main" id="{4C3C10B5-2095-4A5B-A2F6-5A20FDE72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28575</xdr:colOff>
      <xdr:row>0</xdr:row>
      <xdr:rowOff>0</xdr:rowOff>
    </xdr:from>
    <xdr:to>
      <xdr:col>24</xdr:col>
      <xdr:colOff>142875</xdr:colOff>
      <xdr:row>0</xdr:row>
      <xdr:rowOff>0</xdr:rowOff>
    </xdr:to>
    <xdr:pic>
      <xdr:nvPicPr>
        <xdr:cNvPr id="152" name="Picture 187" descr="maejo">
          <a:extLst>
            <a:ext uri="{FF2B5EF4-FFF2-40B4-BE49-F238E27FC236}">
              <a16:creationId xmlns:a16="http://schemas.microsoft.com/office/drawing/2014/main" id="{79766B6B-F170-482E-B354-08D7938FE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3" name="Picture 188" descr="maejo">
          <a:extLst>
            <a:ext uri="{FF2B5EF4-FFF2-40B4-BE49-F238E27FC236}">
              <a16:creationId xmlns:a16="http://schemas.microsoft.com/office/drawing/2014/main" id="{158C3E25-CFEF-4167-8D49-DB6E4E90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4" name="Picture 189" descr="maejo">
          <a:extLst>
            <a:ext uri="{FF2B5EF4-FFF2-40B4-BE49-F238E27FC236}">
              <a16:creationId xmlns:a16="http://schemas.microsoft.com/office/drawing/2014/main" id="{5785A420-875B-49BB-AB5E-AE709C64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5" name="Picture 190" descr="maejo">
          <a:extLst>
            <a:ext uri="{FF2B5EF4-FFF2-40B4-BE49-F238E27FC236}">
              <a16:creationId xmlns:a16="http://schemas.microsoft.com/office/drawing/2014/main" id="{E70437E1-8CFE-4734-B7E5-0B6DF2556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6" name="Picture 191" descr="maejo">
          <a:extLst>
            <a:ext uri="{FF2B5EF4-FFF2-40B4-BE49-F238E27FC236}">
              <a16:creationId xmlns:a16="http://schemas.microsoft.com/office/drawing/2014/main" id="{0C8F09EF-81B4-4AFC-8614-CED065D4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28575</xdr:colOff>
      <xdr:row>0</xdr:row>
      <xdr:rowOff>0</xdr:rowOff>
    </xdr:from>
    <xdr:to>
      <xdr:col>24</xdr:col>
      <xdr:colOff>142875</xdr:colOff>
      <xdr:row>0</xdr:row>
      <xdr:rowOff>0</xdr:rowOff>
    </xdr:to>
    <xdr:pic>
      <xdr:nvPicPr>
        <xdr:cNvPr id="157" name="Picture 192" descr="maejo">
          <a:extLst>
            <a:ext uri="{FF2B5EF4-FFF2-40B4-BE49-F238E27FC236}">
              <a16:creationId xmlns:a16="http://schemas.microsoft.com/office/drawing/2014/main" id="{DCBC8C3E-D654-46EF-8903-3A985E0B2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8" name="Picture 193" descr="maejo">
          <a:extLst>
            <a:ext uri="{FF2B5EF4-FFF2-40B4-BE49-F238E27FC236}">
              <a16:creationId xmlns:a16="http://schemas.microsoft.com/office/drawing/2014/main" id="{660DE36A-836E-491C-B4CA-FA04F7DA3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54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59" name="Picture 194" descr="maejo">
          <a:extLst>
            <a:ext uri="{FF2B5EF4-FFF2-40B4-BE49-F238E27FC236}">
              <a16:creationId xmlns:a16="http://schemas.microsoft.com/office/drawing/2014/main" id="{C17FEB1D-1877-4AE4-B140-42C456D2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0" name="Picture 195" descr="maejo">
          <a:extLst>
            <a:ext uri="{FF2B5EF4-FFF2-40B4-BE49-F238E27FC236}">
              <a16:creationId xmlns:a16="http://schemas.microsoft.com/office/drawing/2014/main" id="{FEF8F78A-B58C-4746-BFF2-4199669EB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1" name="Picture 196" descr="maejo">
          <a:extLst>
            <a:ext uri="{FF2B5EF4-FFF2-40B4-BE49-F238E27FC236}">
              <a16:creationId xmlns:a16="http://schemas.microsoft.com/office/drawing/2014/main" id="{35CA2EF5-84FD-48A8-9CBA-0968548F1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2" name="Picture 197" descr="maejo">
          <a:extLst>
            <a:ext uri="{FF2B5EF4-FFF2-40B4-BE49-F238E27FC236}">
              <a16:creationId xmlns:a16="http://schemas.microsoft.com/office/drawing/2014/main" id="{BF7B790F-E173-4E7C-AB66-DF4264ECC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3" name="Picture 198" descr="maejo">
          <a:extLst>
            <a:ext uri="{FF2B5EF4-FFF2-40B4-BE49-F238E27FC236}">
              <a16:creationId xmlns:a16="http://schemas.microsoft.com/office/drawing/2014/main" id="{C1CBEA17-9471-4404-907A-29BED2CA7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142875</xdr:colOff>
      <xdr:row>0</xdr:row>
      <xdr:rowOff>0</xdr:rowOff>
    </xdr:to>
    <xdr:pic>
      <xdr:nvPicPr>
        <xdr:cNvPr id="164" name="Picture 199" descr="maejo">
          <a:extLst>
            <a:ext uri="{FF2B5EF4-FFF2-40B4-BE49-F238E27FC236}">
              <a16:creationId xmlns:a16="http://schemas.microsoft.com/office/drawing/2014/main" id="{E490291A-F17A-44CE-8121-B61CA8C5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5" name="Picture 200" descr="maejo">
          <a:extLst>
            <a:ext uri="{FF2B5EF4-FFF2-40B4-BE49-F238E27FC236}">
              <a16:creationId xmlns:a16="http://schemas.microsoft.com/office/drawing/2014/main" id="{D9166B3C-546D-4DB5-995B-99768C46F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6" name="Picture 201" descr="maejo">
          <a:extLst>
            <a:ext uri="{FF2B5EF4-FFF2-40B4-BE49-F238E27FC236}">
              <a16:creationId xmlns:a16="http://schemas.microsoft.com/office/drawing/2014/main" id="{F520BBFA-51AF-403D-A29F-75E3DEC55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7" name="Picture 202" descr="maejo">
          <a:extLst>
            <a:ext uri="{FF2B5EF4-FFF2-40B4-BE49-F238E27FC236}">
              <a16:creationId xmlns:a16="http://schemas.microsoft.com/office/drawing/2014/main" id="{D3C6E0DC-30EB-4DE7-A279-51A747035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8" name="Picture 203" descr="maejo">
          <a:extLst>
            <a:ext uri="{FF2B5EF4-FFF2-40B4-BE49-F238E27FC236}">
              <a16:creationId xmlns:a16="http://schemas.microsoft.com/office/drawing/2014/main" id="{42A43CED-6EA0-47F6-8182-5FFFB9700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142875</xdr:colOff>
      <xdr:row>0</xdr:row>
      <xdr:rowOff>0</xdr:rowOff>
    </xdr:to>
    <xdr:pic>
      <xdr:nvPicPr>
        <xdr:cNvPr id="169" name="Picture 204" descr="maejo">
          <a:extLst>
            <a:ext uri="{FF2B5EF4-FFF2-40B4-BE49-F238E27FC236}">
              <a16:creationId xmlns:a16="http://schemas.microsoft.com/office/drawing/2014/main" id="{2BCF7BBC-A546-4DF3-B9CE-F763C253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70" name="Picture 205" descr="maejo">
          <a:extLst>
            <a:ext uri="{FF2B5EF4-FFF2-40B4-BE49-F238E27FC236}">
              <a16:creationId xmlns:a16="http://schemas.microsoft.com/office/drawing/2014/main" id="{302B462D-E2EF-467C-AB4B-B0BDD581B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78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1" name="Picture 206" descr="maejo">
          <a:extLst>
            <a:ext uri="{FF2B5EF4-FFF2-40B4-BE49-F238E27FC236}">
              <a16:creationId xmlns:a16="http://schemas.microsoft.com/office/drawing/2014/main" id="{7944F8D3-D63B-4BE5-B858-FC8D5788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2" name="Picture 207" descr="maejo">
          <a:extLst>
            <a:ext uri="{FF2B5EF4-FFF2-40B4-BE49-F238E27FC236}">
              <a16:creationId xmlns:a16="http://schemas.microsoft.com/office/drawing/2014/main" id="{B40A172F-07D2-4A91-A988-E8FEC9E1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3" name="Picture 208" descr="maejo">
          <a:extLst>
            <a:ext uri="{FF2B5EF4-FFF2-40B4-BE49-F238E27FC236}">
              <a16:creationId xmlns:a16="http://schemas.microsoft.com/office/drawing/2014/main" id="{AA92EBD0-4E2E-4F53-A650-FCC261E8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4" name="Picture 209" descr="maejo">
          <a:extLst>
            <a:ext uri="{FF2B5EF4-FFF2-40B4-BE49-F238E27FC236}">
              <a16:creationId xmlns:a16="http://schemas.microsoft.com/office/drawing/2014/main" id="{EF1697E0-E347-44AF-9A5D-9689581E4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5" name="Picture 210" descr="maejo">
          <a:extLst>
            <a:ext uri="{FF2B5EF4-FFF2-40B4-BE49-F238E27FC236}">
              <a16:creationId xmlns:a16="http://schemas.microsoft.com/office/drawing/2014/main" id="{5D69C468-5522-48E7-847E-581858D4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28575</xdr:colOff>
      <xdr:row>0</xdr:row>
      <xdr:rowOff>0</xdr:rowOff>
    </xdr:from>
    <xdr:to>
      <xdr:col>40</xdr:col>
      <xdr:colOff>142875</xdr:colOff>
      <xdr:row>0</xdr:row>
      <xdr:rowOff>0</xdr:rowOff>
    </xdr:to>
    <xdr:pic>
      <xdr:nvPicPr>
        <xdr:cNvPr id="176" name="Picture 211" descr="maejo">
          <a:extLst>
            <a:ext uri="{FF2B5EF4-FFF2-40B4-BE49-F238E27FC236}">
              <a16:creationId xmlns:a16="http://schemas.microsoft.com/office/drawing/2014/main" id="{48AAA872-E79B-4846-83CA-95325E88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7" name="Picture 212" descr="maejo">
          <a:extLst>
            <a:ext uri="{FF2B5EF4-FFF2-40B4-BE49-F238E27FC236}">
              <a16:creationId xmlns:a16="http://schemas.microsoft.com/office/drawing/2014/main" id="{14A5022A-1A38-4A89-A31A-16F7D5563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8" name="Picture 213" descr="maejo">
          <a:extLst>
            <a:ext uri="{FF2B5EF4-FFF2-40B4-BE49-F238E27FC236}">
              <a16:creationId xmlns:a16="http://schemas.microsoft.com/office/drawing/2014/main" id="{0A16BF8B-7FD9-4E40-83CD-E7143C2DC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9" name="Picture 214" descr="maejo">
          <a:extLst>
            <a:ext uri="{FF2B5EF4-FFF2-40B4-BE49-F238E27FC236}">
              <a16:creationId xmlns:a16="http://schemas.microsoft.com/office/drawing/2014/main" id="{F4158928-33E6-4954-B6E5-CE538DBD8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80" name="Picture 215" descr="maejo">
          <a:extLst>
            <a:ext uri="{FF2B5EF4-FFF2-40B4-BE49-F238E27FC236}">
              <a16:creationId xmlns:a16="http://schemas.microsoft.com/office/drawing/2014/main" id="{D7379CDE-7858-4A2C-AFCD-8EB5378C1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28575</xdr:colOff>
      <xdr:row>0</xdr:row>
      <xdr:rowOff>0</xdr:rowOff>
    </xdr:from>
    <xdr:to>
      <xdr:col>40</xdr:col>
      <xdr:colOff>142875</xdr:colOff>
      <xdr:row>0</xdr:row>
      <xdr:rowOff>0</xdr:rowOff>
    </xdr:to>
    <xdr:pic>
      <xdr:nvPicPr>
        <xdr:cNvPr id="181" name="Picture 216" descr="maejo">
          <a:extLst>
            <a:ext uri="{FF2B5EF4-FFF2-40B4-BE49-F238E27FC236}">
              <a16:creationId xmlns:a16="http://schemas.microsoft.com/office/drawing/2014/main" id="{B1C72DE6-ABCD-4046-85C1-91EC2AC53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82" name="Picture 217" descr="maejo">
          <a:extLst>
            <a:ext uri="{FF2B5EF4-FFF2-40B4-BE49-F238E27FC236}">
              <a16:creationId xmlns:a16="http://schemas.microsoft.com/office/drawing/2014/main" id="{5FAC4B52-E50F-409B-AB18-5A0C9E5E9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03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3" name="Picture 218" descr="maejo">
          <a:extLst>
            <a:ext uri="{FF2B5EF4-FFF2-40B4-BE49-F238E27FC236}">
              <a16:creationId xmlns:a16="http://schemas.microsoft.com/office/drawing/2014/main" id="{8C2F5B49-5445-4C58-AAA5-7FC3A3015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4" name="Picture 219" descr="maejo">
          <a:extLst>
            <a:ext uri="{FF2B5EF4-FFF2-40B4-BE49-F238E27FC236}">
              <a16:creationId xmlns:a16="http://schemas.microsoft.com/office/drawing/2014/main" id="{A46E6773-F5F6-4E3B-96B9-ECF801F9C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5" name="Picture 220" descr="maejo">
          <a:extLst>
            <a:ext uri="{FF2B5EF4-FFF2-40B4-BE49-F238E27FC236}">
              <a16:creationId xmlns:a16="http://schemas.microsoft.com/office/drawing/2014/main" id="{34460BE3-40EE-473C-87F6-4C8001C6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6" name="Picture 221" descr="maejo">
          <a:extLst>
            <a:ext uri="{FF2B5EF4-FFF2-40B4-BE49-F238E27FC236}">
              <a16:creationId xmlns:a16="http://schemas.microsoft.com/office/drawing/2014/main" id="{1EB17B6D-2748-4A2B-BC12-65D98561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7" name="Picture 222" descr="maejo">
          <a:extLst>
            <a:ext uri="{FF2B5EF4-FFF2-40B4-BE49-F238E27FC236}">
              <a16:creationId xmlns:a16="http://schemas.microsoft.com/office/drawing/2014/main" id="{69AA5B2A-9615-4758-B9F9-AF858DE62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28575</xdr:colOff>
      <xdr:row>0</xdr:row>
      <xdr:rowOff>0</xdr:rowOff>
    </xdr:from>
    <xdr:to>
      <xdr:col>48</xdr:col>
      <xdr:colOff>142875</xdr:colOff>
      <xdr:row>0</xdr:row>
      <xdr:rowOff>0</xdr:rowOff>
    </xdr:to>
    <xdr:pic>
      <xdr:nvPicPr>
        <xdr:cNvPr id="188" name="Picture 223" descr="maejo">
          <a:extLst>
            <a:ext uri="{FF2B5EF4-FFF2-40B4-BE49-F238E27FC236}">
              <a16:creationId xmlns:a16="http://schemas.microsoft.com/office/drawing/2014/main" id="{822E4C16-B224-498A-A53D-AEE86045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9" name="Picture 224" descr="maejo">
          <a:extLst>
            <a:ext uri="{FF2B5EF4-FFF2-40B4-BE49-F238E27FC236}">
              <a16:creationId xmlns:a16="http://schemas.microsoft.com/office/drawing/2014/main" id="{1BF8ECBE-2599-4B75-BA0B-41DE5D4D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90" name="Picture 225" descr="maejo">
          <a:extLst>
            <a:ext uri="{FF2B5EF4-FFF2-40B4-BE49-F238E27FC236}">
              <a16:creationId xmlns:a16="http://schemas.microsoft.com/office/drawing/2014/main" id="{7BE301AB-3098-48FF-9B26-BABC4A60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91" name="Picture 226" descr="maejo">
          <a:extLst>
            <a:ext uri="{FF2B5EF4-FFF2-40B4-BE49-F238E27FC236}">
              <a16:creationId xmlns:a16="http://schemas.microsoft.com/office/drawing/2014/main" id="{947E2808-7A9F-431F-AAA0-672934815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92" name="Picture 227" descr="maejo">
          <a:extLst>
            <a:ext uri="{FF2B5EF4-FFF2-40B4-BE49-F238E27FC236}">
              <a16:creationId xmlns:a16="http://schemas.microsoft.com/office/drawing/2014/main" id="{AF4721D9-E62C-49C3-AFC0-EECDDBAB7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28575</xdr:colOff>
      <xdr:row>0</xdr:row>
      <xdr:rowOff>0</xdr:rowOff>
    </xdr:from>
    <xdr:to>
      <xdr:col>48</xdr:col>
      <xdr:colOff>142875</xdr:colOff>
      <xdr:row>0</xdr:row>
      <xdr:rowOff>0</xdr:rowOff>
    </xdr:to>
    <xdr:pic>
      <xdr:nvPicPr>
        <xdr:cNvPr id="193" name="Picture 228" descr="maejo">
          <a:extLst>
            <a:ext uri="{FF2B5EF4-FFF2-40B4-BE49-F238E27FC236}">
              <a16:creationId xmlns:a16="http://schemas.microsoft.com/office/drawing/2014/main" id="{BAF3282E-F448-4423-BBEA-909AB51A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94" name="Picture 229" descr="maejo">
          <a:extLst>
            <a:ext uri="{FF2B5EF4-FFF2-40B4-BE49-F238E27FC236}">
              <a16:creationId xmlns:a16="http://schemas.microsoft.com/office/drawing/2014/main" id="{A16E584F-C26F-4925-9F59-4412C3E87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5" name="Picture 230" descr="maejo">
          <a:extLst>
            <a:ext uri="{FF2B5EF4-FFF2-40B4-BE49-F238E27FC236}">
              <a16:creationId xmlns:a16="http://schemas.microsoft.com/office/drawing/2014/main" id="{080E4443-B40F-4B37-9FB6-ADE5E107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6" name="Picture 231" descr="maejo">
          <a:extLst>
            <a:ext uri="{FF2B5EF4-FFF2-40B4-BE49-F238E27FC236}">
              <a16:creationId xmlns:a16="http://schemas.microsoft.com/office/drawing/2014/main" id="{BA4D7057-03F0-4563-9182-5701DC02F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7" name="Picture 232" descr="maejo">
          <a:extLst>
            <a:ext uri="{FF2B5EF4-FFF2-40B4-BE49-F238E27FC236}">
              <a16:creationId xmlns:a16="http://schemas.microsoft.com/office/drawing/2014/main" id="{C81A8D17-9750-480B-AADE-764D34F1E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8" name="Picture 233" descr="maejo">
          <a:extLst>
            <a:ext uri="{FF2B5EF4-FFF2-40B4-BE49-F238E27FC236}">
              <a16:creationId xmlns:a16="http://schemas.microsoft.com/office/drawing/2014/main" id="{D2575A40-7F83-44C5-9FAE-0A10BA99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9" name="Picture 234" descr="maejo">
          <a:extLst>
            <a:ext uri="{FF2B5EF4-FFF2-40B4-BE49-F238E27FC236}">
              <a16:creationId xmlns:a16="http://schemas.microsoft.com/office/drawing/2014/main" id="{C1FCF751-6C5B-418E-93C0-C01548DDC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28575</xdr:colOff>
      <xdr:row>0</xdr:row>
      <xdr:rowOff>0</xdr:rowOff>
    </xdr:from>
    <xdr:to>
      <xdr:col>56</xdr:col>
      <xdr:colOff>142875</xdr:colOff>
      <xdr:row>0</xdr:row>
      <xdr:rowOff>0</xdr:rowOff>
    </xdr:to>
    <xdr:pic>
      <xdr:nvPicPr>
        <xdr:cNvPr id="200" name="Picture 235" descr="maejo">
          <a:extLst>
            <a:ext uri="{FF2B5EF4-FFF2-40B4-BE49-F238E27FC236}">
              <a16:creationId xmlns:a16="http://schemas.microsoft.com/office/drawing/2014/main" id="{C08E5F20-FB8F-4A52-9839-2065AD82B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1" name="Picture 236" descr="maejo">
          <a:extLst>
            <a:ext uri="{FF2B5EF4-FFF2-40B4-BE49-F238E27FC236}">
              <a16:creationId xmlns:a16="http://schemas.microsoft.com/office/drawing/2014/main" id="{EE3966F1-FF33-4FCE-AC50-1EAFB9848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2" name="Picture 237" descr="maejo">
          <a:extLst>
            <a:ext uri="{FF2B5EF4-FFF2-40B4-BE49-F238E27FC236}">
              <a16:creationId xmlns:a16="http://schemas.microsoft.com/office/drawing/2014/main" id="{A85A1595-27D7-46E4-B754-E9EECABB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3" name="Picture 238" descr="maejo">
          <a:extLst>
            <a:ext uri="{FF2B5EF4-FFF2-40B4-BE49-F238E27FC236}">
              <a16:creationId xmlns:a16="http://schemas.microsoft.com/office/drawing/2014/main" id="{6C277EAF-AFB2-4621-9B38-DD8A1432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4" name="Picture 239" descr="maejo">
          <a:extLst>
            <a:ext uri="{FF2B5EF4-FFF2-40B4-BE49-F238E27FC236}">
              <a16:creationId xmlns:a16="http://schemas.microsoft.com/office/drawing/2014/main" id="{F6FF3B85-DA0F-4B16-8E6F-E2AD613D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28575</xdr:colOff>
      <xdr:row>0</xdr:row>
      <xdr:rowOff>0</xdr:rowOff>
    </xdr:from>
    <xdr:to>
      <xdr:col>56</xdr:col>
      <xdr:colOff>142875</xdr:colOff>
      <xdr:row>0</xdr:row>
      <xdr:rowOff>0</xdr:rowOff>
    </xdr:to>
    <xdr:pic>
      <xdr:nvPicPr>
        <xdr:cNvPr id="205" name="Picture 240" descr="maejo">
          <a:extLst>
            <a:ext uri="{FF2B5EF4-FFF2-40B4-BE49-F238E27FC236}">
              <a16:creationId xmlns:a16="http://schemas.microsoft.com/office/drawing/2014/main" id="{842FE634-9C6F-414E-B3B6-A0645C26F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6" name="Picture 241" descr="maejo">
          <a:extLst>
            <a:ext uri="{FF2B5EF4-FFF2-40B4-BE49-F238E27FC236}">
              <a16:creationId xmlns:a16="http://schemas.microsoft.com/office/drawing/2014/main" id="{10214EDA-94C6-4F77-8D1B-4A09BB759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51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07" name="Picture 242" descr="maejo">
          <a:extLst>
            <a:ext uri="{FF2B5EF4-FFF2-40B4-BE49-F238E27FC236}">
              <a16:creationId xmlns:a16="http://schemas.microsoft.com/office/drawing/2014/main" id="{CEAB2B81-0425-4031-B98A-87912E0D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08" name="Picture 243" descr="maejo">
          <a:extLst>
            <a:ext uri="{FF2B5EF4-FFF2-40B4-BE49-F238E27FC236}">
              <a16:creationId xmlns:a16="http://schemas.microsoft.com/office/drawing/2014/main" id="{9161C0EE-F7FC-4A79-BE5A-9BEFC6D0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09" name="Picture 244" descr="maejo">
          <a:extLst>
            <a:ext uri="{FF2B5EF4-FFF2-40B4-BE49-F238E27FC236}">
              <a16:creationId xmlns:a16="http://schemas.microsoft.com/office/drawing/2014/main" id="{0FD59653-5349-4142-B36D-8D6773CF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0" name="Picture 245" descr="maejo">
          <a:extLst>
            <a:ext uri="{FF2B5EF4-FFF2-40B4-BE49-F238E27FC236}">
              <a16:creationId xmlns:a16="http://schemas.microsoft.com/office/drawing/2014/main" id="{B6563F41-8E20-4536-AB36-806E5F75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1" name="Picture 246" descr="maejo">
          <a:extLst>
            <a:ext uri="{FF2B5EF4-FFF2-40B4-BE49-F238E27FC236}">
              <a16:creationId xmlns:a16="http://schemas.microsoft.com/office/drawing/2014/main" id="{330D3851-855A-4459-AC59-6F4FC905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28575</xdr:colOff>
      <xdr:row>0</xdr:row>
      <xdr:rowOff>0</xdr:rowOff>
    </xdr:from>
    <xdr:to>
      <xdr:col>64</xdr:col>
      <xdr:colOff>142875</xdr:colOff>
      <xdr:row>0</xdr:row>
      <xdr:rowOff>0</xdr:rowOff>
    </xdr:to>
    <xdr:pic>
      <xdr:nvPicPr>
        <xdr:cNvPr id="212" name="Picture 247" descr="maejo">
          <a:extLst>
            <a:ext uri="{FF2B5EF4-FFF2-40B4-BE49-F238E27FC236}">
              <a16:creationId xmlns:a16="http://schemas.microsoft.com/office/drawing/2014/main" id="{E90F1734-6475-46C9-B3A1-846BF292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3" name="Picture 248" descr="maejo">
          <a:extLst>
            <a:ext uri="{FF2B5EF4-FFF2-40B4-BE49-F238E27FC236}">
              <a16:creationId xmlns:a16="http://schemas.microsoft.com/office/drawing/2014/main" id="{A2F07982-FCD8-44BE-B950-DF000172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4" name="Picture 249" descr="maejo">
          <a:extLst>
            <a:ext uri="{FF2B5EF4-FFF2-40B4-BE49-F238E27FC236}">
              <a16:creationId xmlns:a16="http://schemas.microsoft.com/office/drawing/2014/main" id="{95E2544F-9C25-443E-AF31-A74E6120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5" name="Picture 250" descr="maejo">
          <a:extLst>
            <a:ext uri="{FF2B5EF4-FFF2-40B4-BE49-F238E27FC236}">
              <a16:creationId xmlns:a16="http://schemas.microsoft.com/office/drawing/2014/main" id="{84245A79-EBC1-4FEE-B32E-07ACE75D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6" name="Picture 251" descr="maejo">
          <a:extLst>
            <a:ext uri="{FF2B5EF4-FFF2-40B4-BE49-F238E27FC236}">
              <a16:creationId xmlns:a16="http://schemas.microsoft.com/office/drawing/2014/main" id="{B005A2B8-C318-4C1E-B6E4-F8EB44C0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28575</xdr:colOff>
      <xdr:row>0</xdr:row>
      <xdr:rowOff>0</xdr:rowOff>
    </xdr:from>
    <xdr:to>
      <xdr:col>64</xdr:col>
      <xdr:colOff>142875</xdr:colOff>
      <xdr:row>0</xdr:row>
      <xdr:rowOff>0</xdr:rowOff>
    </xdr:to>
    <xdr:pic>
      <xdr:nvPicPr>
        <xdr:cNvPr id="217" name="Picture 252" descr="maejo">
          <a:extLst>
            <a:ext uri="{FF2B5EF4-FFF2-40B4-BE49-F238E27FC236}">
              <a16:creationId xmlns:a16="http://schemas.microsoft.com/office/drawing/2014/main" id="{241C3B68-3339-4527-AF9E-CE92C27CF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8" name="Picture 253" descr="maejo">
          <a:extLst>
            <a:ext uri="{FF2B5EF4-FFF2-40B4-BE49-F238E27FC236}">
              <a16:creationId xmlns:a16="http://schemas.microsoft.com/office/drawing/2014/main" id="{2FCDFF8F-5D4F-4BFE-8CB0-B452D73AC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76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19" name="Picture 254" descr="maejo">
          <a:extLst>
            <a:ext uri="{FF2B5EF4-FFF2-40B4-BE49-F238E27FC236}">
              <a16:creationId xmlns:a16="http://schemas.microsoft.com/office/drawing/2014/main" id="{610C728E-6FF1-4855-B47D-12531BBF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0" name="Picture 255" descr="maejo">
          <a:extLst>
            <a:ext uri="{FF2B5EF4-FFF2-40B4-BE49-F238E27FC236}">
              <a16:creationId xmlns:a16="http://schemas.microsoft.com/office/drawing/2014/main" id="{FE29E73C-ADDB-4F97-9AEB-B2C29291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1" name="Picture 256" descr="maejo">
          <a:extLst>
            <a:ext uri="{FF2B5EF4-FFF2-40B4-BE49-F238E27FC236}">
              <a16:creationId xmlns:a16="http://schemas.microsoft.com/office/drawing/2014/main" id="{4BE1E5B9-BD4D-4041-9D55-420CB91C8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2" name="Picture 257" descr="maejo">
          <a:extLst>
            <a:ext uri="{FF2B5EF4-FFF2-40B4-BE49-F238E27FC236}">
              <a16:creationId xmlns:a16="http://schemas.microsoft.com/office/drawing/2014/main" id="{05990D48-327C-4EF6-92F6-6F0EB00F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3" name="Picture 258" descr="maejo">
          <a:extLst>
            <a:ext uri="{FF2B5EF4-FFF2-40B4-BE49-F238E27FC236}">
              <a16:creationId xmlns:a16="http://schemas.microsoft.com/office/drawing/2014/main" id="{69D3587B-ABB0-40FB-8ACB-7B727746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28575</xdr:colOff>
      <xdr:row>0</xdr:row>
      <xdr:rowOff>0</xdr:rowOff>
    </xdr:from>
    <xdr:to>
      <xdr:col>72</xdr:col>
      <xdr:colOff>142875</xdr:colOff>
      <xdr:row>0</xdr:row>
      <xdr:rowOff>0</xdr:rowOff>
    </xdr:to>
    <xdr:pic>
      <xdr:nvPicPr>
        <xdr:cNvPr id="224" name="Picture 259" descr="maejo">
          <a:extLst>
            <a:ext uri="{FF2B5EF4-FFF2-40B4-BE49-F238E27FC236}">
              <a16:creationId xmlns:a16="http://schemas.microsoft.com/office/drawing/2014/main" id="{F93C29A3-3FBF-4FAC-8A08-75F6AEE82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5" name="Picture 260" descr="maejo">
          <a:extLst>
            <a:ext uri="{FF2B5EF4-FFF2-40B4-BE49-F238E27FC236}">
              <a16:creationId xmlns:a16="http://schemas.microsoft.com/office/drawing/2014/main" id="{A75C83E7-A44D-4D16-B94E-5EE1A9B65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6" name="Picture 261" descr="maejo">
          <a:extLst>
            <a:ext uri="{FF2B5EF4-FFF2-40B4-BE49-F238E27FC236}">
              <a16:creationId xmlns:a16="http://schemas.microsoft.com/office/drawing/2014/main" id="{EB24E315-492B-4614-B21D-2734DC00D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7" name="Picture 262" descr="maejo">
          <a:extLst>
            <a:ext uri="{FF2B5EF4-FFF2-40B4-BE49-F238E27FC236}">
              <a16:creationId xmlns:a16="http://schemas.microsoft.com/office/drawing/2014/main" id="{35944A14-12FD-4940-B52E-BB9C9A311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8" name="Picture 263" descr="maejo">
          <a:extLst>
            <a:ext uri="{FF2B5EF4-FFF2-40B4-BE49-F238E27FC236}">
              <a16:creationId xmlns:a16="http://schemas.microsoft.com/office/drawing/2014/main" id="{8665AEB3-2493-474F-86FF-6C1704097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28575</xdr:colOff>
      <xdr:row>0</xdr:row>
      <xdr:rowOff>0</xdr:rowOff>
    </xdr:from>
    <xdr:to>
      <xdr:col>72</xdr:col>
      <xdr:colOff>142875</xdr:colOff>
      <xdr:row>0</xdr:row>
      <xdr:rowOff>0</xdr:rowOff>
    </xdr:to>
    <xdr:pic>
      <xdr:nvPicPr>
        <xdr:cNvPr id="229" name="Picture 264" descr="maejo">
          <a:extLst>
            <a:ext uri="{FF2B5EF4-FFF2-40B4-BE49-F238E27FC236}">
              <a16:creationId xmlns:a16="http://schemas.microsoft.com/office/drawing/2014/main" id="{46FDC2A9-6834-4CCD-B1AE-22276FD7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30" name="Picture 265" descr="maejo">
          <a:extLst>
            <a:ext uri="{FF2B5EF4-FFF2-40B4-BE49-F238E27FC236}">
              <a16:creationId xmlns:a16="http://schemas.microsoft.com/office/drawing/2014/main" id="{F9FCA64B-874E-4CA3-89EA-D83C75D4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00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1" name="Picture 266" descr="maejo">
          <a:extLst>
            <a:ext uri="{FF2B5EF4-FFF2-40B4-BE49-F238E27FC236}">
              <a16:creationId xmlns:a16="http://schemas.microsoft.com/office/drawing/2014/main" id="{6661FE11-B902-4EE1-8AA6-870BE5AE1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2" name="Picture 267" descr="maejo">
          <a:extLst>
            <a:ext uri="{FF2B5EF4-FFF2-40B4-BE49-F238E27FC236}">
              <a16:creationId xmlns:a16="http://schemas.microsoft.com/office/drawing/2014/main" id="{0B2B65CA-1B2D-476C-AA01-AE32A499C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3" name="Picture 268" descr="maejo">
          <a:extLst>
            <a:ext uri="{FF2B5EF4-FFF2-40B4-BE49-F238E27FC236}">
              <a16:creationId xmlns:a16="http://schemas.microsoft.com/office/drawing/2014/main" id="{B1414DE1-AB26-4927-8BFF-4543CA68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4" name="Picture 269" descr="maejo">
          <a:extLst>
            <a:ext uri="{FF2B5EF4-FFF2-40B4-BE49-F238E27FC236}">
              <a16:creationId xmlns:a16="http://schemas.microsoft.com/office/drawing/2014/main" id="{3C6735B7-D161-450F-AC63-2C5CF114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5" name="Picture 270" descr="maejo">
          <a:extLst>
            <a:ext uri="{FF2B5EF4-FFF2-40B4-BE49-F238E27FC236}">
              <a16:creationId xmlns:a16="http://schemas.microsoft.com/office/drawing/2014/main" id="{9EB74856-D554-40A8-8004-FF93BF80E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28575</xdr:colOff>
      <xdr:row>0</xdr:row>
      <xdr:rowOff>0</xdr:rowOff>
    </xdr:from>
    <xdr:to>
      <xdr:col>80</xdr:col>
      <xdr:colOff>142875</xdr:colOff>
      <xdr:row>0</xdr:row>
      <xdr:rowOff>0</xdr:rowOff>
    </xdr:to>
    <xdr:pic>
      <xdr:nvPicPr>
        <xdr:cNvPr id="236" name="Picture 271" descr="maejo">
          <a:extLst>
            <a:ext uri="{FF2B5EF4-FFF2-40B4-BE49-F238E27FC236}">
              <a16:creationId xmlns:a16="http://schemas.microsoft.com/office/drawing/2014/main" id="{7E66AE46-6BB7-49D3-A511-AD647230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7" name="Picture 272" descr="maejo">
          <a:extLst>
            <a:ext uri="{FF2B5EF4-FFF2-40B4-BE49-F238E27FC236}">
              <a16:creationId xmlns:a16="http://schemas.microsoft.com/office/drawing/2014/main" id="{ADD79994-479B-493D-80C0-78F49E18E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8" name="Picture 273" descr="maejo">
          <a:extLst>
            <a:ext uri="{FF2B5EF4-FFF2-40B4-BE49-F238E27FC236}">
              <a16:creationId xmlns:a16="http://schemas.microsoft.com/office/drawing/2014/main" id="{F72541A9-0A2A-489D-AFB7-98D880FFC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9" name="Picture 274" descr="maejo">
          <a:extLst>
            <a:ext uri="{FF2B5EF4-FFF2-40B4-BE49-F238E27FC236}">
              <a16:creationId xmlns:a16="http://schemas.microsoft.com/office/drawing/2014/main" id="{AD42651D-463C-4738-A681-F440D702B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40" name="Picture 275" descr="maejo">
          <a:extLst>
            <a:ext uri="{FF2B5EF4-FFF2-40B4-BE49-F238E27FC236}">
              <a16:creationId xmlns:a16="http://schemas.microsoft.com/office/drawing/2014/main" id="{8432E2B9-39FA-4516-9486-36F13BDAA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28575</xdr:colOff>
      <xdr:row>0</xdr:row>
      <xdr:rowOff>0</xdr:rowOff>
    </xdr:from>
    <xdr:to>
      <xdr:col>80</xdr:col>
      <xdr:colOff>142875</xdr:colOff>
      <xdr:row>0</xdr:row>
      <xdr:rowOff>0</xdr:rowOff>
    </xdr:to>
    <xdr:pic>
      <xdr:nvPicPr>
        <xdr:cNvPr id="241" name="Picture 276" descr="maejo">
          <a:extLst>
            <a:ext uri="{FF2B5EF4-FFF2-40B4-BE49-F238E27FC236}">
              <a16:creationId xmlns:a16="http://schemas.microsoft.com/office/drawing/2014/main" id="{4E376908-BC14-4848-BD26-9048592E9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42" name="Picture 277" descr="maejo">
          <a:extLst>
            <a:ext uri="{FF2B5EF4-FFF2-40B4-BE49-F238E27FC236}">
              <a16:creationId xmlns:a16="http://schemas.microsoft.com/office/drawing/2014/main" id="{B6FF71B8-6E47-450E-BC18-A71707ECD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25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3" name="Picture 278" descr="maejo">
          <a:extLst>
            <a:ext uri="{FF2B5EF4-FFF2-40B4-BE49-F238E27FC236}">
              <a16:creationId xmlns:a16="http://schemas.microsoft.com/office/drawing/2014/main" id="{C94E23C2-B7CF-48A2-9FAE-30A94E7B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4" name="Picture 279" descr="maejo">
          <a:extLst>
            <a:ext uri="{FF2B5EF4-FFF2-40B4-BE49-F238E27FC236}">
              <a16:creationId xmlns:a16="http://schemas.microsoft.com/office/drawing/2014/main" id="{1A5741C7-B602-4B85-9091-F916E15CA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5" name="Picture 280" descr="maejo">
          <a:extLst>
            <a:ext uri="{FF2B5EF4-FFF2-40B4-BE49-F238E27FC236}">
              <a16:creationId xmlns:a16="http://schemas.microsoft.com/office/drawing/2014/main" id="{096A4E9D-C686-442A-A9B3-A4E269F1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6" name="Picture 281" descr="maejo">
          <a:extLst>
            <a:ext uri="{FF2B5EF4-FFF2-40B4-BE49-F238E27FC236}">
              <a16:creationId xmlns:a16="http://schemas.microsoft.com/office/drawing/2014/main" id="{85C16C39-399D-4D1B-8332-7508E519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7" name="Picture 282" descr="maejo">
          <a:extLst>
            <a:ext uri="{FF2B5EF4-FFF2-40B4-BE49-F238E27FC236}">
              <a16:creationId xmlns:a16="http://schemas.microsoft.com/office/drawing/2014/main" id="{2341470D-6A7D-4BE0-BD98-2CDB2F70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28575</xdr:colOff>
      <xdr:row>0</xdr:row>
      <xdr:rowOff>0</xdr:rowOff>
    </xdr:from>
    <xdr:to>
      <xdr:col>88</xdr:col>
      <xdr:colOff>142875</xdr:colOff>
      <xdr:row>0</xdr:row>
      <xdr:rowOff>0</xdr:rowOff>
    </xdr:to>
    <xdr:pic>
      <xdr:nvPicPr>
        <xdr:cNvPr id="248" name="Picture 283" descr="maejo">
          <a:extLst>
            <a:ext uri="{FF2B5EF4-FFF2-40B4-BE49-F238E27FC236}">
              <a16:creationId xmlns:a16="http://schemas.microsoft.com/office/drawing/2014/main" id="{18784066-7A3C-409E-9D17-34D9CB4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9" name="Picture 284" descr="maejo">
          <a:extLst>
            <a:ext uri="{FF2B5EF4-FFF2-40B4-BE49-F238E27FC236}">
              <a16:creationId xmlns:a16="http://schemas.microsoft.com/office/drawing/2014/main" id="{4B6BA8F2-91B1-4BC9-AF20-B7F569473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50" name="Picture 285" descr="maejo">
          <a:extLst>
            <a:ext uri="{FF2B5EF4-FFF2-40B4-BE49-F238E27FC236}">
              <a16:creationId xmlns:a16="http://schemas.microsoft.com/office/drawing/2014/main" id="{D69D2286-A602-4489-916B-06FD2EAC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51" name="Picture 286" descr="maejo">
          <a:extLst>
            <a:ext uri="{FF2B5EF4-FFF2-40B4-BE49-F238E27FC236}">
              <a16:creationId xmlns:a16="http://schemas.microsoft.com/office/drawing/2014/main" id="{B235C911-6642-463B-9AE5-11882F5A4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52" name="Picture 287" descr="maejo">
          <a:extLst>
            <a:ext uri="{FF2B5EF4-FFF2-40B4-BE49-F238E27FC236}">
              <a16:creationId xmlns:a16="http://schemas.microsoft.com/office/drawing/2014/main" id="{63A10D72-EAC1-4A55-93BF-24162B84D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28575</xdr:colOff>
      <xdr:row>0</xdr:row>
      <xdr:rowOff>0</xdr:rowOff>
    </xdr:from>
    <xdr:to>
      <xdr:col>88</xdr:col>
      <xdr:colOff>142875</xdr:colOff>
      <xdr:row>0</xdr:row>
      <xdr:rowOff>0</xdr:rowOff>
    </xdr:to>
    <xdr:pic>
      <xdr:nvPicPr>
        <xdr:cNvPr id="253" name="Picture 288" descr="maejo">
          <a:extLst>
            <a:ext uri="{FF2B5EF4-FFF2-40B4-BE49-F238E27FC236}">
              <a16:creationId xmlns:a16="http://schemas.microsoft.com/office/drawing/2014/main" id="{47AA2713-AEF0-4EC6-B7D3-AB6369BE6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54" name="Picture 289" descr="maejo">
          <a:extLst>
            <a:ext uri="{FF2B5EF4-FFF2-40B4-BE49-F238E27FC236}">
              <a16:creationId xmlns:a16="http://schemas.microsoft.com/office/drawing/2014/main" id="{DDB6F31E-CE9D-415E-8A9C-77AE53114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49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5" name="Picture 290" descr="maejo">
          <a:extLst>
            <a:ext uri="{FF2B5EF4-FFF2-40B4-BE49-F238E27FC236}">
              <a16:creationId xmlns:a16="http://schemas.microsoft.com/office/drawing/2014/main" id="{54F31FEA-9D78-4282-B950-C1E201439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6" name="Picture 291" descr="maejo">
          <a:extLst>
            <a:ext uri="{FF2B5EF4-FFF2-40B4-BE49-F238E27FC236}">
              <a16:creationId xmlns:a16="http://schemas.microsoft.com/office/drawing/2014/main" id="{009F6082-F40D-4AA5-BA79-92225BAB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7" name="Picture 292" descr="maejo">
          <a:extLst>
            <a:ext uri="{FF2B5EF4-FFF2-40B4-BE49-F238E27FC236}">
              <a16:creationId xmlns:a16="http://schemas.microsoft.com/office/drawing/2014/main" id="{9515E7B2-9C56-4B30-B162-FC8AFADF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8" name="Picture 293" descr="maejo">
          <a:extLst>
            <a:ext uri="{FF2B5EF4-FFF2-40B4-BE49-F238E27FC236}">
              <a16:creationId xmlns:a16="http://schemas.microsoft.com/office/drawing/2014/main" id="{1D4A35FF-44E0-45D8-BEF8-FD8EBFBB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9" name="Picture 294" descr="maejo">
          <a:extLst>
            <a:ext uri="{FF2B5EF4-FFF2-40B4-BE49-F238E27FC236}">
              <a16:creationId xmlns:a16="http://schemas.microsoft.com/office/drawing/2014/main" id="{495D761A-31F3-4D59-BFF1-4F7BDB3A3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28575</xdr:colOff>
      <xdr:row>0</xdr:row>
      <xdr:rowOff>0</xdr:rowOff>
    </xdr:from>
    <xdr:to>
      <xdr:col>96</xdr:col>
      <xdr:colOff>142875</xdr:colOff>
      <xdr:row>0</xdr:row>
      <xdr:rowOff>0</xdr:rowOff>
    </xdr:to>
    <xdr:pic>
      <xdr:nvPicPr>
        <xdr:cNvPr id="260" name="Picture 295" descr="maejo">
          <a:extLst>
            <a:ext uri="{FF2B5EF4-FFF2-40B4-BE49-F238E27FC236}">
              <a16:creationId xmlns:a16="http://schemas.microsoft.com/office/drawing/2014/main" id="{988FA5C1-268F-4AA6-BE35-A45F40206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1" name="Picture 296" descr="maejo">
          <a:extLst>
            <a:ext uri="{FF2B5EF4-FFF2-40B4-BE49-F238E27FC236}">
              <a16:creationId xmlns:a16="http://schemas.microsoft.com/office/drawing/2014/main" id="{BDDC69D6-ED3A-4CFF-9F2D-A82AE032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2" name="Picture 297" descr="maejo">
          <a:extLst>
            <a:ext uri="{FF2B5EF4-FFF2-40B4-BE49-F238E27FC236}">
              <a16:creationId xmlns:a16="http://schemas.microsoft.com/office/drawing/2014/main" id="{29CCC62A-F949-4E49-BD6B-8E662CB70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3" name="Picture 298" descr="maejo">
          <a:extLst>
            <a:ext uri="{FF2B5EF4-FFF2-40B4-BE49-F238E27FC236}">
              <a16:creationId xmlns:a16="http://schemas.microsoft.com/office/drawing/2014/main" id="{32F660DF-9908-41E0-9DC1-39541306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4" name="Picture 299" descr="maejo">
          <a:extLst>
            <a:ext uri="{FF2B5EF4-FFF2-40B4-BE49-F238E27FC236}">
              <a16:creationId xmlns:a16="http://schemas.microsoft.com/office/drawing/2014/main" id="{915852EF-18A3-444D-8D72-86A0A3A71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28575</xdr:colOff>
      <xdr:row>0</xdr:row>
      <xdr:rowOff>0</xdr:rowOff>
    </xdr:from>
    <xdr:to>
      <xdr:col>96</xdr:col>
      <xdr:colOff>142875</xdr:colOff>
      <xdr:row>0</xdr:row>
      <xdr:rowOff>0</xdr:rowOff>
    </xdr:to>
    <xdr:pic>
      <xdr:nvPicPr>
        <xdr:cNvPr id="265" name="Picture 300" descr="maejo">
          <a:extLst>
            <a:ext uri="{FF2B5EF4-FFF2-40B4-BE49-F238E27FC236}">
              <a16:creationId xmlns:a16="http://schemas.microsoft.com/office/drawing/2014/main" id="{A3409DAD-3AA0-4A1A-94B2-49CFE38EB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6" name="Picture 301" descr="maejo">
          <a:extLst>
            <a:ext uri="{FF2B5EF4-FFF2-40B4-BE49-F238E27FC236}">
              <a16:creationId xmlns:a16="http://schemas.microsoft.com/office/drawing/2014/main" id="{060411F8-E898-4248-9FC8-9305E915C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73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67" name="Picture 302" descr="maejo">
          <a:extLst>
            <a:ext uri="{FF2B5EF4-FFF2-40B4-BE49-F238E27FC236}">
              <a16:creationId xmlns:a16="http://schemas.microsoft.com/office/drawing/2014/main" id="{7BAA5C9A-97D8-4211-85A2-BD6089AF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68" name="Picture 303" descr="maejo">
          <a:extLst>
            <a:ext uri="{FF2B5EF4-FFF2-40B4-BE49-F238E27FC236}">
              <a16:creationId xmlns:a16="http://schemas.microsoft.com/office/drawing/2014/main" id="{BF6DCC8D-FEED-4DF5-AD84-7347FAD7B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69" name="Picture 304" descr="maejo">
          <a:extLst>
            <a:ext uri="{FF2B5EF4-FFF2-40B4-BE49-F238E27FC236}">
              <a16:creationId xmlns:a16="http://schemas.microsoft.com/office/drawing/2014/main" id="{377AF65D-487F-48B9-A99D-10CBF5E0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0" name="Picture 305" descr="maejo">
          <a:extLst>
            <a:ext uri="{FF2B5EF4-FFF2-40B4-BE49-F238E27FC236}">
              <a16:creationId xmlns:a16="http://schemas.microsoft.com/office/drawing/2014/main" id="{08468820-DB11-4A90-BC09-6883C60E0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1" name="Picture 306" descr="maejo">
          <a:extLst>
            <a:ext uri="{FF2B5EF4-FFF2-40B4-BE49-F238E27FC236}">
              <a16:creationId xmlns:a16="http://schemas.microsoft.com/office/drawing/2014/main" id="{329F8C65-89F5-477A-8CC9-5BBE65DD1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28575</xdr:colOff>
      <xdr:row>0</xdr:row>
      <xdr:rowOff>0</xdr:rowOff>
    </xdr:from>
    <xdr:to>
      <xdr:col>104</xdr:col>
      <xdr:colOff>142875</xdr:colOff>
      <xdr:row>0</xdr:row>
      <xdr:rowOff>0</xdr:rowOff>
    </xdr:to>
    <xdr:pic>
      <xdr:nvPicPr>
        <xdr:cNvPr id="272" name="Picture 307" descr="maejo">
          <a:extLst>
            <a:ext uri="{FF2B5EF4-FFF2-40B4-BE49-F238E27FC236}">
              <a16:creationId xmlns:a16="http://schemas.microsoft.com/office/drawing/2014/main" id="{212E12E4-D27F-40DE-9652-B36DB89B6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3" name="Picture 308" descr="maejo">
          <a:extLst>
            <a:ext uri="{FF2B5EF4-FFF2-40B4-BE49-F238E27FC236}">
              <a16:creationId xmlns:a16="http://schemas.microsoft.com/office/drawing/2014/main" id="{2CAFCEC0-CBE8-4469-955D-92ECB5DC3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4" name="Picture 309" descr="maejo">
          <a:extLst>
            <a:ext uri="{FF2B5EF4-FFF2-40B4-BE49-F238E27FC236}">
              <a16:creationId xmlns:a16="http://schemas.microsoft.com/office/drawing/2014/main" id="{6A849316-7906-4B40-8AB4-29D4CBD3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5" name="Picture 310" descr="maejo">
          <a:extLst>
            <a:ext uri="{FF2B5EF4-FFF2-40B4-BE49-F238E27FC236}">
              <a16:creationId xmlns:a16="http://schemas.microsoft.com/office/drawing/2014/main" id="{3D812C46-B596-41DF-88A4-6093EC54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6" name="Picture 311" descr="maejo">
          <a:extLst>
            <a:ext uri="{FF2B5EF4-FFF2-40B4-BE49-F238E27FC236}">
              <a16:creationId xmlns:a16="http://schemas.microsoft.com/office/drawing/2014/main" id="{B0BC0B7A-7CC6-4BC2-A0EA-B0E954152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28575</xdr:colOff>
      <xdr:row>0</xdr:row>
      <xdr:rowOff>0</xdr:rowOff>
    </xdr:from>
    <xdr:to>
      <xdr:col>104</xdr:col>
      <xdr:colOff>142875</xdr:colOff>
      <xdr:row>0</xdr:row>
      <xdr:rowOff>0</xdr:rowOff>
    </xdr:to>
    <xdr:pic>
      <xdr:nvPicPr>
        <xdr:cNvPr id="277" name="Picture 312" descr="maejo">
          <a:extLst>
            <a:ext uri="{FF2B5EF4-FFF2-40B4-BE49-F238E27FC236}">
              <a16:creationId xmlns:a16="http://schemas.microsoft.com/office/drawing/2014/main" id="{DAA92902-1B3D-420A-9B96-BD823722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8" name="Picture 313" descr="maejo">
          <a:extLst>
            <a:ext uri="{FF2B5EF4-FFF2-40B4-BE49-F238E27FC236}">
              <a16:creationId xmlns:a16="http://schemas.microsoft.com/office/drawing/2014/main" id="{7730C950-4F0F-4E95-8A79-C5568657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98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79" name="Picture 314" descr="maejo">
          <a:extLst>
            <a:ext uri="{FF2B5EF4-FFF2-40B4-BE49-F238E27FC236}">
              <a16:creationId xmlns:a16="http://schemas.microsoft.com/office/drawing/2014/main" id="{135901AC-EA18-4F36-B7CA-60DE43167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0" name="Picture 315" descr="maejo">
          <a:extLst>
            <a:ext uri="{FF2B5EF4-FFF2-40B4-BE49-F238E27FC236}">
              <a16:creationId xmlns:a16="http://schemas.microsoft.com/office/drawing/2014/main" id="{2602C2B1-7DEA-4C9A-84DB-47054FE25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1" name="Picture 316" descr="maejo">
          <a:extLst>
            <a:ext uri="{FF2B5EF4-FFF2-40B4-BE49-F238E27FC236}">
              <a16:creationId xmlns:a16="http://schemas.microsoft.com/office/drawing/2014/main" id="{A121A336-8A0A-489E-ABA4-F8AB5EFBA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2" name="Picture 317" descr="maejo">
          <a:extLst>
            <a:ext uri="{FF2B5EF4-FFF2-40B4-BE49-F238E27FC236}">
              <a16:creationId xmlns:a16="http://schemas.microsoft.com/office/drawing/2014/main" id="{7861811C-6902-4028-91E6-80C52254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3" name="Picture 318" descr="maejo">
          <a:extLst>
            <a:ext uri="{FF2B5EF4-FFF2-40B4-BE49-F238E27FC236}">
              <a16:creationId xmlns:a16="http://schemas.microsoft.com/office/drawing/2014/main" id="{86E8D1E7-591C-481F-8F86-3200D6E00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28575</xdr:colOff>
      <xdr:row>0</xdr:row>
      <xdr:rowOff>0</xdr:rowOff>
    </xdr:from>
    <xdr:to>
      <xdr:col>112</xdr:col>
      <xdr:colOff>142875</xdr:colOff>
      <xdr:row>0</xdr:row>
      <xdr:rowOff>0</xdr:rowOff>
    </xdr:to>
    <xdr:pic>
      <xdr:nvPicPr>
        <xdr:cNvPr id="284" name="Picture 319" descr="maejo">
          <a:extLst>
            <a:ext uri="{FF2B5EF4-FFF2-40B4-BE49-F238E27FC236}">
              <a16:creationId xmlns:a16="http://schemas.microsoft.com/office/drawing/2014/main" id="{12BCAFE0-EEC1-4A86-87F1-8D23E13F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5" name="Picture 320" descr="maejo">
          <a:extLst>
            <a:ext uri="{FF2B5EF4-FFF2-40B4-BE49-F238E27FC236}">
              <a16:creationId xmlns:a16="http://schemas.microsoft.com/office/drawing/2014/main" id="{1159C155-529F-4312-B0DF-EE331DC8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6" name="Picture 321" descr="maejo">
          <a:extLst>
            <a:ext uri="{FF2B5EF4-FFF2-40B4-BE49-F238E27FC236}">
              <a16:creationId xmlns:a16="http://schemas.microsoft.com/office/drawing/2014/main" id="{AF088549-15A3-4403-913E-DF2D66E4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7" name="Picture 322" descr="maejo">
          <a:extLst>
            <a:ext uri="{FF2B5EF4-FFF2-40B4-BE49-F238E27FC236}">
              <a16:creationId xmlns:a16="http://schemas.microsoft.com/office/drawing/2014/main" id="{FA24B907-7ED9-411F-AABD-9F4459B30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8" name="Picture 323" descr="maejo">
          <a:extLst>
            <a:ext uri="{FF2B5EF4-FFF2-40B4-BE49-F238E27FC236}">
              <a16:creationId xmlns:a16="http://schemas.microsoft.com/office/drawing/2014/main" id="{31A48C69-0E74-4ABB-8428-2D9575C0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28575</xdr:colOff>
      <xdr:row>0</xdr:row>
      <xdr:rowOff>0</xdr:rowOff>
    </xdr:from>
    <xdr:to>
      <xdr:col>112</xdr:col>
      <xdr:colOff>142875</xdr:colOff>
      <xdr:row>0</xdr:row>
      <xdr:rowOff>0</xdr:rowOff>
    </xdr:to>
    <xdr:pic>
      <xdr:nvPicPr>
        <xdr:cNvPr id="289" name="Picture 324" descr="maejo">
          <a:extLst>
            <a:ext uri="{FF2B5EF4-FFF2-40B4-BE49-F238E27FC236}">
              <a16:creationId xmlns:a16="http://schemas.microsoft.com/office/drawing/2014/main" id="{985DB825-5E0D-4240-AF9A-DC7A8505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90" name="Picture 325" descr="maejo">
          <a:extLst>
            <a:ext uri="{FF2B5EF4-FFF2-40B4-BE49-F238E27FC236}">
              <a16:creationId xmlns:a16="http://schemas.microsoft.com/office/drawing/2014/main" id="{66B1ECB9-94CA-45F8-87DF-124FFEEBB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22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1" name="Picture 326" descr="maejo">
          <a:extLst>
            <a:ext uri="{FF2B5EF4-FFF2-40B4-BE49-F238E27FC236}">
              <a16:creationId xmlns:a16="http://schemas.microsoft.com/office/drawing/2014/main" id="{B1F19DAB-8634-4105-A0A1-6A0E58750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2" name="Picture 327" descr="maejo">
          <a:extLst>
            <a:ext uri="{FF2B5EF4-FFF2-40B4-BE49-F238E27FC236}">
              <a16:creationId xmlns:a16="http://schemas.microsoft.com/office/drawing/2014/main" id="{3C8BA4E9-A2A5-43D4-9B57-5C0D83F7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3" name="Picture 328" descr="maejo">
          <a:extLst>
            <a:ext uri="{FF2B5EF4-FFF2-40B4-BE49-F238E27FC236}">
              <a16:creationId xmlns:a16="http://schemas.microsoft.com/office/drawing/2014/main" id="{00E494B6-9E2A-4B17-B126-E6263D92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4" name="Picture 329" descr="maejo">
          <a:extLst>
            <a:ext uri="{FF2B5EF4-FFF2-40B4-BE49-F238E27FC236}">
              <a16:creationId xmlns:a16="http://schemas.microsoft.com/office/drawing/2014/main" id="{B4B2A137-0418-48AD-92BE-A7F970C31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5" name="Picture 330" descr="maejo">
          <a:extLst>
            <a:ext uri="{FF2B5EF4-FFF2-40B4-BE49-F238E27FC236}">
              <a16:creationId xmlns:a16="http://schemas.microsoft.com/office/drawing/2014/main" id="{6DE8E8EC-0440-4F6E-B191-572E4BB97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28575</xdr:colOff>
      <xdr:row>0</xdr:row>
      <xdr:rowOff>0</xdr:rowOff>
    </xdr:from>
    <xdr:to>
      <xdr:col>120</xdr:col>
      <xdr:colOff>142875</xdr:colOff>
      <xdr:row>0</xdr:row>
      <xdr:rowOff>0</xdr:rowOff>
    </xdr:to>
    <xdr:pic>
      <xdr:nvPicPr>
        <xdr:cNvPr id="296" name="Picture 331" descr="maejo">
          <a:extLst>
            <a:ext uri="{FF2B5EF4-FFF2-40B4-BE49-F238E27FC236}">
              <a16:creationId xmlns:a16="http://schemas.microsoft.com/office/drawing/2014/main" id="{070505C0-7F17-477D-950F-FCA36772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7" name="Picture 332" descr="maejo">
          <a:extLst>
            <a:ext uri="{FF2B5EF4-FFF2-40B4-BE49-F238E27FC236}">
              <a16:creationId xmlns:a16="http://schemas.microsoft.com/office/drawing/2014/main" id="{0AAD9075-A117-44D4-A6BE-F1992D86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8" name="Picture 333" descr="maejo">
          <a:extLst>
            <a:ext uri="{FF2B5EF4-FFF2-40B4-BE49-F238E27FC236}">
              <a16:creationId xmlns:a16="http://schemas.microsoft.com/office/drawing/2014/main" id="{81D6CC77-96F2-4555-B805-27112D78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9" name="Picture 334" descr="maejo">
          <a:extLst>
            <a:ext uri="{FF2B5EF4-FFF2-40B4-BE49-F238E27FC236}">
              <a16:creationId xmlns:a16="http://schemas.microsoft.com/office/drawing/2014/main" id="{2E7DD65C-A9AC-4A18-AA4C-CF731C4AE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300" name="Picture 335" descr="maejo">
          <a:extLst>
            <a:ext uri="{FF2B5EF4-FFF2-40B4-BE49-F238E27FC236}">
              <a16:creationId xmlns:a16="http://schemas.microsoft.com/office/drawing/2014/main" id="{76C2EF3D-8779-486C-810C-4C3BF577C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28575</xdr:colOff>
      <xdr:row>0</xdr:row>
      <xdr:rowOff>0</xdr:rowOff>
    </xdr:from>
    <xdr:to>
      <xdr:col>120</xdr:col>
      <xdr:colOff>142875</xdr:colOff>
      <xdr:row>0</xdr:row>
      <xdr:rowOff>0</xdr:rowOff>
    </xdr:to>
    <xdr:pic>
      <xdr:nvPicPr>
        <xdr:cNvPr id="301" name="Picture 336" descr="maejo">
          <a:extLst>
            <a:ext uri="{FF2B5EF4-FFF2-40B4-BE49-F238E27FC236}">
              <a16:creationId xmlns:a16="http://schemas.microsoft.com/office/drawing/2014/main" id="{06BECAEC-AF7E-43E9-A3AA-1914C70B5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302" name="Picture 337" descr="maejo">
          <a:extLst>
            <a:ext uri="{FF2B5EF4-FFF2-40B4-BE49-F238E27FC236}">
              <a16:creationId xmlns:a16="http://schemas.microsoft.com/office/drawing/2014/main" id="{B0284BCB-1221-478C-B1C1-CC2D4A7BD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47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3" name="Picture 338" descr="maejo">
          <a:extLst>
            <a:ext uri="{FF2B5EF4-FFF2-40B4-BE49-F238E27FC236}">
              <a16:creationId xmlns:a16="http://schemas.microsoft.com/office/drawing/2014/main" id="{D6BE1FF6-938E-45D0-B785-07F067B5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4" name="Picture 339" descr="maejo">
          <a:extLst>
            <a:ext uri="{FF2B5EF4-FFF2-40B4-BE49-F238E27FC236}">
              <a16:creationId xmlns:a16="http://schemas.microsoft.com/office/drawing/2014/main" id="{48FDD845-9578-4890-910D-862E1186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5" name="Picture 340" descr="maejo">
          <a:extLst>
            <a:ext uri="{FF2B5EF4-FFF2-40B4-BE49-F238E27FC236}">
              <a16:creationId xmlns:a16="http://schemas.microsoft.com/office/drawing/2014/main" id="{8C3F60E2-1D8D-4A31-9499-C44D45BCB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6" name="Picture 341" descr="maejo">
          <a:extLst>
            <a:ext uri="{FF2B5EF4-FFF2-40B4-BE49-F238E27FC236}">
              <a16:creationId xmlns:a16="http://schemas.microsoft.com/office/drawing/2014/main" id="{99FFAF5F-06AE-4963-88F1-F4B07A9D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7" name="Picture 342" descr="maejo">
          <a:extLst>
            <a:ext uri="{FF2B5EF4-FFF2-40B4-BE49-F238E27FC236}">
              <a16:creationId xmlns:a16="http://schemas.microsoft.com/office/drawing/2014/main" id="{DB786493-1E88-4059-9634-55E8C4DCA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28575</xdr:colOff>
      <xdr:row>0</xdr:row>
      <xdr:rowOff>0</xdr:rowOff>
    </xdr:from>
    <xdr:to>
      <xdr:col>128</xdr:col>
      <xdr:colOff>142875</xdr:colOff>
      <xdr:row>0</xdr:row>
      <xdr:rowOff>0</xdr:rowOff>
    </xdr:to>
    <xdr:pic>
      <xdr:nvPicPr>
        <xdr:cNvPr id="308" name="Picture 343" descr="maejo">
          <a:extLst>
            <a:ext uri="{FF2B5EF4-FFF2-40B4-BE49-F238E27FC236}">
              <a16:creationId xmlns:a16="http://schemas.microsoft.com/office/drawing/2014/main" id="{2AD27D9A-D0B0-4BE5-9CA6-8BD0E0BA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9" name="Picture 344" descr="maejo">
          <a:extLst>
            <a:ext uri="{FF2B5EF4-FFF2-40B4-BE49-F238E27FC236}">
              <a16:creationId xmlns:a16="http://schemas.microsoft.com/office/drawing/2014/main" id="{8E269878-C52F-44CE-A0A9-34C6ED849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10" name="Picture 345" descr="maejo">
          <a:extLst>
            <a:ext uri="{FF2B5EF4-FFF2-40B4-BE49-F238E27FC236}">
              <a16:creationId xmlns:a16="http://schemas.microsoft.com/office/drawing/2014/main" id="{71B25C3D-1C49-42AC-8943-890CAC59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11" name="Picture 346" descr="maejo">
          <a:extLst>
            <a:ext uri="{FF2B5EF4-FFF2-40B4-BE49-F238E27FC236}">
              <a16:creationId xmlns:a16="http://schemas.microsoft.com/office/drawing/2014/main" id="{61F5F465-6286-4B39-B5F9-E271A64E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12" name="Picture 347" descr="maejo">
          <a:extLst>
            <a:ext uri="{FF2B5EF4-FFF2-40B4-BE49-F238E27FC236}">
              <a16:creationId xmlns:a16="http://schemas.microsoft.com/office/drawing/2014/main" id="{20228CA8-A5C9-4AC0-8332-A9111DF70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28575</xdr:colOff>
      <xdr:row>0</xdr:row>
      <xdr:rowOff>0</xdr:rowOff>
    </xdr:from>
    <xdr:to>
      <xdr:col>128</xdr:col>
      <xdr:colOff>142875</xdr:colOff>
      <xdr:row>0</xdr:row>
      <xdr:rowOff>0</xdr:rowOff>
    </xdr:to>
    <xdr:pic>
      <xdr:nvPicPr>
        <xdr:cNvPr id="313" name="Picture 348" descr="maejo">
          <a:extLst>
            <a:ext uri="{FF2B5EF4-FFF2-40B4-BE49-F238E27FC236}">
              <a16:creationId xmlns:a16="http://schemas.microsoft.com/office/drawing/2014/main" id="{A8F4B073-214C-4614-9404-21DA1EDAB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14" name="Picture 349" descr="maejo">
          <a:extLst>
            <a:ext uri="{FF2B5EF4-FFF2-40B4-BE49-F238E27FC236}">
              <a16:creationId xmlns:a16="http://schemas.microsoft.com/office/drawing/2014/main" id="{DC5678A4-7563-4236-B2A6-7496B0F7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71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5" name="Picture 350" descr="maejo">
          <a:extLst>
            <a:ext uri="{FF2B5EF4-FFF2-40B4-BE49-F238E27FC236}">
              <a16:creationId xmlns:a16="http://schemas.microsoft.com/office/drawing/2014/main" id="{212CFE06-E4FA-4767-A2A4-4918A8182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6" name="Picture 351" descr="maejo">
          <a:extLst>
            <a:ext uri="{FF2B5EF4-FFF2-40B4-BE49-F238E27FC236}">
              <a16:creationId xmlns:a16="http://schemas.microsoft.com/office/drawing/2014/main" id="{9AD757D7-E4A7-4B60-B8F7-0A4F93CB1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7" name="Picture 352" descr="maejo">
          <a:extLst>
            <a:ext uri="{FF2B5EF4-FFF2-40B4-BE49-F238E27FC236}">
              <a16:creationId xmlns:a16="http://schemas.microsoft.com/office/drawing/2014/main" id="{BE1AB895-8877-4F0F-9D71-C8CFD5C74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8" name="Picture 353" descr="maejo">
          <a:extLst>
            <a:ext uri="{FF2B5EF4-FFF2-40B4-BE49-F238E27FC236}">
              <a16:creationId xmlns:a16="http://schemas.microsoft.com/office/drawing/2014/main" id="{DF1F5B67-2E60-4E4C-A0FA-EE2392899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9" name="Picture 354" descr="maejo">
          <a:extLst>
            <a:ext uri="{FF2B5EF4-FFF2-40B4-BE49-F238E27FC236}">
              <a16:creationId xmlns:a16="http://schemas.microsoft.com/office/drawing/2014/main" id="{883C7648-0055-45AC-8368-44BFC1CE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28575</xdr:colOff>
      <xdr:row>0</xdr:row>
      <xdr:rowOff>0</xdr:rowOff>
    </xdr:from>
    <xdr:to>
      <xdr:col>136</xdr:col>
      <xdr:colOff>142875</xdr:colOff>
      <xdr:row>0</xdr:row>
      <xdr:rowOff>0</xdr:rowOff>
    </xdr:to>
    <xdr:pic>
      <xdr:nvPicPr>
        <xdr:cNvPr id="320" name="Picture 355" descr="maejo">
          <a:extLst>
            <a:ext uri="{FF2B5EF4-FFF2-40B4-BE49-F238E27FC236}">
              <a16:creationId xmlns:a16="http://schemas.microsoft.com/office/drawing/2014/main" id="{09668AA4-4FB1-4D7A-B2AA-EBCD8434C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1" name="Picture 356" descr="maejo">
          <a:extLst>
            <a:ext uri="{FF2B5EF4-FFF2-40B4-BE49-F238E27FC236}">
              <a16:creationId xmlns:a16="http://schemas.microsoft.com/office/drawing/2014/main" id="{55C39C92-9C09-4AEA-AB12-6357551A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2" name="Picture 357" descr="maejo">
          <a:extLst>
            <a:ext uri="{FF2B5EF4-FFF2-40B4-BE49-F238E27FC236}">
              <a16:creationId xmlns:a16="http://schemas.microsoft.com/office/drawing/2014/main" id="{53B379CD-49A3-47A3-AC31-33F568C0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3" name="Picture 358" descr="maejo">
          <a:extLst>
            <a:ext uri="{FF2B5EF4-FFF2-40B4-BE49-F238E27FC236}">
              <a16:creationId xmlns:a16="http://schemas.microsoft.com/office/drawing/2014/main" id="{7D1CC376-E7B5-40C8-A564-B8E9F4C87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4" name="Picture 359" descr="maejo">
          <a:extLst>
            <a:ext uri="{FF2B5EF4-FFF2-40B4-BE49-F238E27FC236}">
              <a16:creationId xmlns:a16="http://schemas.microsoft.com/office/drawing/2014/main" id="{6F52652C-61AF-4620-811B-DD2FFCEB1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28575</xdr:colOff>
      <xdr:row>0</xdr:row>
      <xdr:rowOff>0</xdr:rowOff>
    </xdr:from>
    <xdr:to>
      <xdr:col>136</xdr:col>
      <xdr:colOff>142875</xdr:colOff>
      <xdr:row>0</xdr:row>
      <xdr:rowOff>0</xdr:rowOff>
    </xdr:to>
    <xdr:pic>
      <xdr:nvPicPr>
        <xdr:cNvPr id="325" name="Picture 360" descr="maejo">
          <a:extLst>
            <a:ext uri="{FF2B5EF4-FFF2-40B4-BE49-F238E27FC236}">
              <a16:creationId xmlns:a16="http://schemas.microsoft.com/office/drawing/2014/main" id="{D347CC0D-E6F8-4FB5-B427-60DA1F36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6" name="Picture 361" descr="maejo">
          <a:extLst>
            <a:ext uri="{FF2B5EF4-FFF2-40B4-BE49-F238E27FC236}">
              <a16:creationId xmlns:a16="http://schemas.microsoft.com/office/drawing/2014/main" id="{28B5AE8E-B064-4228-880F-5110CD6E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95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27" name="Picture 362" descr="maejo">
          <a:extLst>
            <a:ext uri="{FF2B5EF4-FFF2-40B4-BE49-F238E27FC236}">
              <a16:creationId xmlns:a16="http://schemas.microsoft.com/office/drawing/2014/main" id="{EC9F688C-9CDE-4699-B93A-D237B43F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28" name="Picture 363" descr="maejo">
          <a:extLst>
            <a:ext uri="{FF2B5EF4-FFF2-40B4-BE49-F238E27FC236}">
              <a16:creationId xmlns:a16="http://schemas.microsoft.com/office/drawing/2014/main" id="{8EFD533B-0769-457C-A632-D83E2762B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29" name="Picture 364" descr="maejo">
          <a:extLst>
            <a:ext uri="{FF2B5EF4-FFF2-40B4-BE49-F238E27FC236}">
              <a16:creationId xmlns:a16="http://schemas.microsoft.com/office/drawing/2014/main" id="{F5904F33-C8C9-4FAE-8247-3CA9110D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0" name="Picture 365" descr="maejo">
          <a:extLst>
            <a:ext uri="{FF2B5EF4-FFF2-40B4-BE49-F238E27FC236}">
              <a16:creationId xmlns:a16="http://schemas.microsoft.com/office/drawing/2014/main" id="{CAC608AD-0851-4B76-A27F-09602BAD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1" name="Picture 366" descr="maejo">
          <a:extLst>
            <a:ext uri="{FF2B5EF4-FFF2-40B4-BE49-F238E27FC236}">
              <a16:creationId xmlns:a16="http://schemas.microsoft.com/office/drawing/2014/main" id="{EA8CEEA3-4CF4-4FC6-A320-E12FB304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28575</xdr:colOff>
      <xdr:row>0</xdr:row>
      <xdr:rowOff>0</xdr:rowOff>
    </xdr:from>
    <xdr:to>
      <xdr:col>144</xdr:col>
      <xdr:colOff>142875</xdr:colOff>
      <xdr:row>0</xdr:row>
      <xdr:rowOff>0</xdr:rowOff>
    </xdr:to>
    <xdr:pic>
      <xdr:nvPicPr>
        <xdr:cNvPr id="332" name="Picture 367" descr="maejo">
          <a:extLst>
            <a:ext uri="{FF2B5EF4-FFF2-40B4-BE49-F238E27FC236}">
              <a16:creationId xmlns:a16="http://schemas.microsoft.com/office/drawing/2014/main" id="{91232582-DAE1-485F-89C8-E9382750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3" name="Picture 368" descr="maejo">
          <a:extLst>
            <a:ext uri="{FF2B5EF4-FFF2-40B4-BE49-F238E27FC236}">
              <a16:creationId xmlns:a16="http://schemas.microsoft.com/office/drawing/2014/main" id="{396E38EE-7444-4143-B956-953647628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4" name="Picture 369" descr="maejo">
          <a:extLst>
            <a:ext uri="{FF2B5EF4-FFF2-40B4-BE49-F238E27FC236}">
              <a16:creationId xmlns:a16="http://schemas.microsoft.com/office/drawing/2014/main" id="{D606E0C6-9EDD-444B-BD4A-461F8B165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5" name="Picture 370" descr="maejo">
          <a:extLst>
            <a:ext uri="{FF2B5EF4-FFF2-40B4-BE49-F238E27FC236}">
              <a16:creationId xmlns:a16="http://schemas.microsoft.com/office/drawing/2014/main" id="{8B82F6EE-6733-48BE-BFF4-7A78F6A8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6" name="Picture 371" descr="maejo">
          <a:extLst>
            <a:ext uri="{FF2B5EF4-FFF2-40B4-BE49-F238E27FC236}">
              <a16:creationId xmlns:a16="http://schemas.microsoft.com/office/drawing/2014/main" id="{96D8272A-2F73-4111-B5AB-59F671FF1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28575</xdr:colOff>
      <xdr:row>0</xdr:row>
      <xdr:rowOff>0</xdr:rowOff>
    </xdr:from>
    <xdr:to>
      <xdr:col>144</xdr:col>
      <xdr:colOff>142875</xdr:colOff>
      <xdr:row>0</xdr:row>
      <xdr:rowOff>0</xdr:rowOff>
    </xdr:to>
    <xdr:pic>
      <xdr:nvPicPr>
        <xdr:cNvPr id="337" name="Picture 372" descr="maejo">
          <a:extLst>
            <a:ext uri="{FF2B5EF4-FFF2-40B4-BE49-F238E27FC236}">
              <a16:creationId xmlns:a16="http://schemas.microsoft.com/office/drawing/2014/main" id="{2B6EB4B1-21D9-4DB2-A769-E7AC55C7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8" name="Picture 373" descr="maejo">
          <a:extLst>
            <a:ext uri="{FF2B5EF4-FFF2-40B4-BE49-F238E27FC236}">
              <a16:creationId xmlns:a16="http://schemas.microsoft.com/office/drawing/2014/main" id="{0A87023E-A33D-4FE3-9AA4-BB57F095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20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39" name="Picture 374" descr="maejo">
          <a:extLst>
            <a:ext uri="{FF2B5EF4-FFF2-40B4-BE49-F238E27FC236}">
              <a16:creationId xmlns:a16="http://schemas.microsoft.com/office/drawing/2014/main" id="{3166FD9C-739F-4999-8FB6-88852DA5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0" name="Picture 375" descr="maejo">
          <a:extLst>
            <a:ext uri="{FF2B5EF4-FFF2-40B4-BE49-F238E27FC236}">
              <a16:creationId xmlns:a16="http://schemas.microsoft.com/office/drawing/2014/main" id="{1592E2DC-EC12-4541-8CA4-E286506CA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1" name="Picture 376" descr="maejo">
          <a:extLst>
            <a:ext uri="{FF2B5EF4-FFF2-40B4-BE49-F238E27FC236}">
              <a16:creationId xmlns:a16="http://schemas.microsoft.com/office/drawing/2014/main" id="{F0C8521B-7D71-4B2C-BDB9-DB82C4AD8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2" name="Picture 377" descr="maejo">
          <a:extLst>
            <a:ext uri="{FF2B5EF4-FFF2-40B4-BE49-F238E27FC236}">
              <a16:creationId xmlns:a16="http://schemas.microsoft.com/office/drawing/2014/main" id="{8B3F96C4-2C62-45C5-BE5D-413F41C9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3" name="Picture 378" descr="maejo">
          <a:extLst>
            <a:ext uri="{FF2B5EF4-FFF2-40B4-BE49-F238E27FC236}">
              <a16:creationId xmlns:a16="http://schemas.microsoft.com/office/drawing/2014/main" id="{298E7FAD-3283-44E9-ACDB-BAB8B7F5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28575</xdr:colOff>
      <xdr:row>0</xdr:row>
      <xdr:rowOff>0</xdr:rowOff>
    </xdr:from>
    <xdr:to>
      <xdr:col>152</xdr:col>
      <xdr:colOff>142875</xdr:colOff>
      <xdr:row>0</xdr:row>
      <xdr:rowOff>0</xdr:rowOff>
    </xdr:to>
    <xdr:pic>
      <xdr:nvPicPr>
        <xdr:cNvPr id="344" name="Picture 379" descr="maejo">
          <a:extLst>
            <a:ext uri="{FF2B5EF4-FFF2-40B4-BE49-F238E27FC236}">
              <a16:creationId xmlns:a16="http://schemas.microsoft.com/office/drawing/2014/main" id="{D64858D0-5684-4F75-8CEB-73C143F81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5" name="Picture 380" descr="maejo">
          <a:extLst>
            <a:ext uri="{FF2B5EF4-FFF2-40B4-BE49-F238E27FC236}">
              <a16:creationId xmlns:a16="http://schemas.microsoft.com/office/drawing/2014/main" id="{18C5A641-98C6-4193-8E32-A6B60A9A9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6" name="Picture 381" descr="maejo">
          <a:extLst>
            <a:ext uri="{FF2B5EF4-FFF2-40B4-BE49-F238E27FC236}">
              <a16:creationId xmlns:a16="http://schemas.microsoft.com/office/drawing/2014/main" id="{C1974258-8508-4CAF-8F35-D9C405A5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7" name="Picture 382" descr="maejo">
          <a:extLst>
            <a:ext uri="{FF2B5EF4-FFF2-40B4-BE49-F238E27FC236}">
              <a16:creationId xmlns:a16="http://schemas.microsoft.com/office/drawing/2014/main" id="{CBFD02B4-75B5-4EB8-BD02-F26B935FD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8" name="Picture 383" descr="maejo">
          <a:extLst>
            <a:ext uri="{FF2B5EF4-FFF2-40B4-BE49-F238E27FC236}">
              <a16:creationId xmlns:a16="http://schemas.microsoft.com/office/drawing/2014/main" id="{FDB4D813-ADE8-4F9A-9E8C-24A6D56AA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28575</xdr:colOff>
      <xdr:row>0</xdr:row>
      <xdr:rowOff>0</xdr:rowOff>
    </xdr:from>
    <xdr:to>
      <xdr:col>152</xdr:col>
      <xdr:colOff>142875</xdr:colOff>
      <xdr:row>0</xdr:row>
      <xdr:rowOff>0</xdr:rowOff>
    </xdr:to>
    <xdr:pic>
      <xdr:nvPicPr>
        <xdr:cNvPr id="349" name="Picture 384" descr="maejo">
          <a:extLst>
            <a:ext uri="{FF2B5EF4-FFF2-40B4-BE49-F238E27FC236}">
              <a16:creationId xmlns:a16="http://schemas.microsoft.com/office/drawing/2014/main" id="{41A34A73-A772-4584-A73B-F609C03A5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50" name="Picture 385" descr="maejo">
          <a:extLst>
            <a:ext uri="{FF2B5EF4-FFF2-40B4-BE49-F238E27FC236}">
              <a16:creationId xmlns:a16="http://schemas.microsoft.com/office/drawing/2014/main" id="{14DCE108-C910-489A-B96F-7BF23F543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44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1" name="Picture 386" descr="maejo">
          <a:extLst>
            <a:ext uri="{FF2B5EF4-FFF2-40B4-BE49-F238E27FC236}">
              <a16:creationId xmlns:a16="http://schemas.microsoft.com/office/drawing/2014/main" id="{F13683D7-83EF-4542-B219-52F7EBC8B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2" name="Picture 387" descr="maejo">
          <a:extLst>
            <a:ext uri="{FF2B5EF4-FFF2-40B4-BE49-F238E27FC236}">
              <a16:creationId xmlns:a16="http://schemas.microsoft.com/office/drawing/2014/main" id="{A8A8E616-1359-4278-B03D-5070F1D69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3" name="Picture 388" descr="maejo">
          <a:extLst>
            <a:ext uri="{FF2B5EF4-FFF2-40B4-BE49-F238E27FC236}">
              <a16:creationId xmlns:a16="http://schemas.microsoft.com/office/drawing/2014/main" id="{27AFEF6E-A66D-44E2-9A6F-EF5C5465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4" name="Picture 389" descr="maejo">
          <a:extLst>
            <a:ext uri="{FF2B5EF4-FFF2-40B4-BE49-F238E27FC236}">
              <a16:creationId xmlns:a16="http://schemas.microsoft.com/office/drawing/2014/main" id="{C9A58791-BFEB-4E60-B862-904C98CFA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5" name="Picture 390" descr="maejo">
          <a:extLst>
            <a:ext uri="{FF2B5EF4-FFF2-40B4-BE49-F238E27FC236}">
              <a16:creationId xmlns:a16="http://schemas.microsoft.com/office/drawing/2014/main" id="{BF7D4B38-3398-4C13-9CC1-2EDD5EDC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28575</xdr:colOff>
      <xdr:row>0</xdr:row>
      <xdr:rowOff>0</xdr:rowOff>
    </xdr:from>
    <xdr:to>
      <xdr:col>160</xdr:col>
      <xdr:colOff>142875</xdr:colOff>
      <xdr:row>0</xdr:row>
      <xdr:rowOff>0</xdr:rowOff>
    </xdr:to>
    <xdr:pic>
      <xdr:nvPicPr>
        <xdr:cNvPr id="356" name="Picture 391" descr="maejo">
          <a:extLst>
            <a:ext uri="{FF2B5EF4-FFF2-40B4-BE49-F238E27FC236}">
              <a16:creationId xmlns:a16="http://schemas.microsoft.com/office/drawing/2014/main" id="{C11A79A6-BE8C-48F7-B8E6-A5A5E883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7" name="Picture 392" descr="maejo">
          <a:extLst>
            <a:ext uri="{FF2B5EF4-FFF2-40B4-BE49-F238E27FC236}">
              <a16:creationId xmlns:a16="http://schemas.microsoft.com/office/drawing/2014/main" id="{F131424E-9DC6-4035-9838-4786AB298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8" name="Picture 393" descr="maejo">
          <a:extLst>
            <a:ext uri="{FF2B5EF4-FFF2-40B4-BE49-F238E27FC236}">
              <a16:creationId xmlns:a16="http://schemas.microsoft.com/office/drawing/2014/main" id="{BCAD011D-8BCA-403E-B2D4-093F5C0C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9" name="Picture 394" descr="maejo">
          <a:extLst>
            <a:ext uri="{FF2B5EF4-FFF2-40B4-BE49-F238E27FC236}">
              <a16:creationId xmlns:a16="http://schemas.microsoft.com/office/drawing/2014/main" id="{C336689E-5C28-4987-8DF8-8847B1736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60" name="Picture 395" descr="maejo">
          <a:extLst>
            <a:ext uri="{FF2B5EF4-FFF2-40B4-BE49-F238E27FC236}">
              <a16:creationId xmlns:a16="http://schemas.microsoft.com/office/drawing/2014/main" id="{680D1650-A52D-4CBD-A7B8-E37CC415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28575</xdr:colOff>
      <xdr:row>0</xdr:row>
      <xdr:rowOff>0</xdr:rowOff>
    </xdr:from>
    <xdr:to>
      <xdr:col>160</xdr:col>
      <xdr:colOff>142875</xdr:colOff>
      <xdr:row>0</xdr:row>
      <xdr:rowOff>0</xdr:rowOff>
    </xdr:to>
    <xdr:pic>
      <xdr:nvPicPr>
        <xdr:cNvPr id="361" name="Picture 396" descr="maejo">
          <a:extLst>
            <a:ext uri="{FF2B5EF4-FFF2-40B4-BE49-F238E27FC236}">
              <a16:creationId xmlns:a16="http://schemas.microsoft.com/office/drawing/2014/main" id="{A7ADF269-D6CA-41D0-B8E1-0DB85E52C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62" name="Picture 397" descr="maejo">
          <a:extLst>
            <a:ext uri="{FF2B5EF4-FFF2-40B4-BE49-F238E27FC236}">
              <a16:creationId xmlns:a16="http://schemas.microsoft.com/office/drawing/2014/main" id="{20290750-2A1E-4A45-B29D-4ECDBDAC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691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3" name="Picture 398" descr="maejo">
          <a:extLst>
            <a:ext uri="{FF2B5EF4-FFF2-40B4-BE49-F238E27FC236}">
              <a16:creationId xmlns:a16="http://schemas.microsoft.com/office/drawing/2014/main" id="{130BB5B6-F6CF-4C6D-9F39-24236FBF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4" name="Picture 399" descr="maejo">
          <a:extLst>
            <a:ext uri="{FF2B5EF4-FFF2-40B4-BE49-F238E27FC236}">
              <a16:creationId xmlns:a16="http://schemas.microsoft.com/office/drawing/2014/main" id="{5AEFD1AC-1F47-471A-88DE-6CAB97915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5" name="Picture 400" descr="maejo">
          <a:extLst>
            <a:ext uri="{FF2B5EF4-FFF2-40B4-BE49-F238E27FC236}">
              <a16:creationId xmlns:a16="http://schemas.microsoft.com/office/drawing/2014/main" id="{6AD853B5-A5D5-4C17-9E74-A4BA475B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6" name="Picture 401" descr="maejo">
          <a:extLst>
            <a:ext uri="{FF2B5EF4-FFF2-40B4-BE49-F238E27FC236}">
              <a16:creationId xmlns:a16="http://schemas.microsoft.com/office/drawing/2014/main" id="{47263065-8666-4803-AA22-382FCE3E0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7" name="Picture 402" descr="maejo">
          <a:extLst>
            <a:ext uri="{FF2B5EF4-FFF2-40B4-BE49-F238E27FC236}">
              <a16:creationId xmlns:a16="http://schemas.microsoft.com/office/drawing/2014/main" id="{10B3C2D0-A45E-44D0-B99E-024AFAC65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28575</xdr:colOff>
      <xdr:row>0</xdr:row>
      <xdr:rowOff>0</xdr:rowOff>
    </xdr:from>
    <xdr:to>
      <xdr:col>168</xdr:col>
      <xdr:colOff>142875</xdr:colOff>
      <xdr:row>0</xdr:row>
      <xdr:rowOff>0</xdr:rowOff>
    </xdr:to>
    <xdr:pic>
      <xdr:nvPicPr>
        <xdr:cNvPr id="368" name="Picture 403" descr="maejo">
          <a:extLst>
            <a:ext uri="{FF2B5EF4-FFF2-40B4-BE49-F238E27FC236}">
              <a16:creationId xmlns:a16="http://schemas.microsoft.com/office/drawing/2014/main" id="{E9DF0594-BC61-4F95-800F-DB835BBC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9" name="Picture 404" descr="maejo">
          <a:extLst>
            <a:ext uri="{FF2B5EF4-FFF2-40B4-BE49-F238E27FC236}">
              <a16:creationId xmlns:a16="http://schemas.microsoft.com/office/drawing/2014/main" id="{B7610332-6A06-4D7F-A1A0-9324E2373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70" name="Picture 405" descr="maejo">
          <a:extLst>
            <a:ext uri="{FF2B5EF4-FFF2-40B4-BE49-F238E27FC236}">
              <a16:creationId xmlns:a16="http://schemas.microsoft.com/office/drawing/2014/main" id="{D8173FF2-AE13-4542-AD79-C22D97172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71" name="Picture 406" descr="maejo">
          <a:extLst>
            <a:ext uri="{FF2B5EF4-FFF2-40B4-BE49-F238E27FC236}">
              <a16:creationId xmlns:a16="http://schemas.microsoft.com/office/drawing/2014/main" id="{6BCF6290-C4D9-4027-8948-08E16BDB2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72" name="Picture 407" descr="maejo">
          <a:extLst>
            <a:ext uri="{FF2B5EF4-FFF2-40B4-BE49-F238E27FC236}">
              <a16:creationId xmlns:a16="http://schemas.microsoft.com/office/drawing/2014/main" id="{5102C0CE-B987-49C4-AE50-49093204A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28575</xdr:colOff>
      <xdr:row>0</xdr:row>
      <xdr:rowOff>0</xdr:rowOff>
    </xdr:from>
    <xdr:to>
      <xdr:col>168</xdr:col>
      <xdr:colOff>142875</xdr:colOff>
      <xdr:row>0</xdr:row>
      <xdr:rowOff>0</xdr:rowOff>
    </xdr:to>
    <xdr:pic>
      <xdr:nvPicPr>
        <xdr:cNvPr id="373" name="Picture 408" descr="maejo">
          <a:extLst>
            <a:ext uri="{FF2B5EF4-FFF2-40B4-BE49-F238E27FC236}">
              <a16:creationId xmlns:a16="http://schemas.microsoft.com/office/drawing/2014/main" id="{73738EC9-D15A-43A6-A429-891D45E3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74" name="Picture 409" descr="maejo">
          <a:extLst>
            <a:ext uri="{FF2B5EF4-FFF2-40B4-BE49-F238E27FC236}">
              <a16:creationId xmlns:a16="http://schemas.microsoft.com/office/drawing/2014/main" id="{716D117C-0F53-468D-A4DB-1BCCC03EE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935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5" name="Picture 410" descr="maejo">
          <a:extLst>
            <a:ext uri="{FF2B5EF4-FFF2-40B4-BE49-F238E27FC236}">
              <a16:creationId xmlns:a16="http://schemas.microsoft.com/office/drawing/2014/main" id="{2B8DB996-8EBA-4115-AF11-3E6F61634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6" name="Picture 411" descr="maejo">
          <a:extLst>
            <a:ext uri="{FF2B5EF4-FFF2-40B4-BE49-F238E27FC236}">
              <a16:creationId xmlns:a16="http://schemas.microsoft.com/office/drawing/2014/main" id="{1818468A-355B-4BEF-80AE-009F38B13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7" name="Picture 412" descr="maejo">
          <a:extLst>
            <a:ext uri="{FF2B5EF4-FFF2-40B4-BE49-F238E27FC236}">
              <a16:creationId xmlns:a16="http://schemas.microsoft.com/office/drawing/2014/main" id="{A6D65C5C-EA08-4C5F-A666-E7AF13600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8" name="Picture 413" descr="maejo">
          <a:extLst>
            <a:ext uri="{FF2B5EF4-FFF2-40B4-BE49-F238E27FC236}">
              <a16:creationId xmlns:a16="http://schemas.microsoft.com/office/drawing/2014/main" id="{F012C8B6-62D9-4136-BA9C-E4DDDDDE0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9" name="Picture 414" descr="maejo">
          <a:extLst>
            <a:ext uri="{FF2B5EF4-FFF2-40B4-BE49-F238E27FC236}">
              <a16:creationId xmlns:a16="http://schemas.microsoft.com/office/drawing/2014/main" id="{D4E60021-F484-42EF-A64C-38E153033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28575</xdr:colOff>
      <xdr:row>0</xdr:row>
      <xdr:rowOff>0</xdr:rowOff>
    </xdr:from>
    <xdr:to>
      <xdr:col>176</xdr:col>
      <xdr:colOff>142875</xdr:colOff>
      <xdr:row>0</xdr:row>
      <xdr:rowOff>0</xdr:rowOff>
    </xdr:to>
    <xdr:pic>
      <xdr:nvPicPr>
        <xdr:cNvPr id="380" name="Picture 415" descr="maejo">
          <a:extLst>
            <a:ext uri="{FF2B5EF4-FFF2-40B4-BE49-F238E27FC236}">
              <a16:creationId xmlns:a16="http://schemas.microsoft.com/office/drawing/2014/main" id="{54E13088-C619-4DB1-8DA7-A1244B507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1" name="Picture 416" descr="maejo">
          <a:extLst>
            <a:ext uri="{FF2B5EF4-FFF2-40B4-BE49-F238E27FC236}">
              <a16:creationId xmlns:a16="http://schemas.microsoft.com/office/drawing/2014/main" id="{BAD78B12-05D9-434B-A0DC-8088CEC9B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2" name="Picture 417" descr="maejo">
          <a:extLst>
            <a:ext uri="{FF2B5EF4-FFF2-40B4-BE49-F238E27FC236}">
              <a16:creationId xmlns:a16="http://schemas.microsoft.com/office/drawing/2014/main" id="{884C34C7-B160-4A36-B333-3D5296635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3" name="Picture 418" descr="maejo">
          <a:extLst>
            <a:ext uri="{FF2B5EF4-FFF2-40B4-BE49-F238E27FC236}">
              <a16:creationId xmlns:a16="http://schemas.microsoft.com/office/drawing/2014/main" id="{CAA8F0F5-AAAF-4884-8BB7-5ECE04616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4" name="Picture 419" descr="maejo">
          <a:extLst>
            <a:ext uri="{FF2B5EF4-FFF2-40B4-BE49-F238E27FC236}">
              <a16:creationId xmlns:a16="http://schemas.microsoft.com/office/drawing/2014/main" id="{5A7E87BE-6B7D-467B-BF82-2BC9867B4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28575</xdr:colOff>
      <xdr:row>0</xdr:row>
      <xdr:rowOff>0</xdr:rowOff>
    </xdr:from>
    <xdr:to>
      <xdr:col>176</xdr:col>
      <xdr:colOff>142875</xdr:colOff>
      <xdr:row>0</xdr:row>
      <xdr:rowOff>0</xdr:rowOff>
    </xdr:to>
    <xdr:pic>
      <xdr:nvPicPr>
        <xdr:cNvPr id="385" name="Picture 420" descr="maejo">
          <a:extLst>
            <a:ext uri="{FF2B5EF4-FFF2-40B4-BE49-F238E27FC236}">
              <a16:creationId xmlns:a16="http://schemas.microsoft.com/office/drawing/2014/main" id="{7E1E51E5-4EB3-47CC-A0C4-46C7128D9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6" name="Picture 421" descr="maejo">
          <a:extLst>
            <a:ext uri="{FF2B5EF4-FFF2-40B4-BE49-F238E27FC236}">
              <a16:creationId xmlns:a16="http://schemas.microsoft.com/office/drawing/2014/main" id="{DFA83E43-036C-4D9A-AEE3-6FE3E8333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1179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87" name="Picture 422" descr="maejo">
          <a:extLst>
            <a:ext uri="{FF2B5EF4-FFF2-40B4-BE49-F238E27FC236}">
              <a16:creationId xmlns:a16="http://schemas.microsoft.com/office/drawing/2014/main" id="{EA877C7E-1E66-4755-889E-51D9E60BF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88" name="Picture 423" descr="maejo">
          <a:extLst>
            <a:ext uri="{FF2B5EF4-FFF2-40B4-BE49-F238E27FC236}">
              <a16:creationId xmlns:a16="http://schemas.microsoft.com/office/drawing/2014/main" id="{C56D245B-0FA2-4734-9452-65328F286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89" name="Picture 424" descr="maejo">
          <a:extLst>
            <a:ext uri="{FF2B5EF4-FFF2-40B4-BE49-F238E27FC236}">
              <a16:creationId xmlns:a16="http://schemas.microsoft.com/office/drawing/2014/main" id="{AEC5EE34-AC5F-4EF8-8F32-AF5952B01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0" name="Picture 425" descr="maejo">
          <a:extLst>
            <a:ext uri="{FF2B5EF4-FFF2-40B4-BE49-F238E27FC236}">
              <a16:creationId xmlns:a16="http://schemas.microsoft.com/office/drawing/2014/main" id="{A82F0B90-7F8B-4D5D-A0AD-73FD28649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1" name="Picture 426" descr="maejo">
          <a:extLst>
            <a:ext uri="{FF2B5EF4-FFF2-40B4-BE49-F238E27FC236}">
              <a16:creationId xmlns:a16="http://schemas.microsoft.com/office/drawing/2014/main" id="{90976910-C1FA-4CB2-95B8-4CAD8A42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28575</xdr:colOff>
      <xdr:row>0</xdr:row>
      <xdr:rowOff>0</xdr:rowOff>
    </xdr:from>
    <xdr:to>
      <xdr:col>184</xdr:col>
      <xdr:colOff>142875</xdr:colOff>
      <xdr:row>0</xdr:row>
      <xdr:rowOff>0</xdr:rowOff>
    </xdr:to>
    <xdr:pic>
      <xdr:nvPicPr>
        <xdr:cNvPr id="392" name="Picture 427" descr="maejo">
          <a:extLst>
            <a:ext uri="{FF2B5EF4-FFF2-40B4-BE49-F238E27FC236}">
              <a16:creationId xmlns:a16="http://schemas.microsoft.com/office/drawing/2014/main" id="{A0F639BC-D7EA-4DBC-8BB7-17075C9F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3" name="Picture 428" descr="maejo">
          <a:extLst>
            <a:ext uri="{FF2B5EF4-FFF2-40B4-BE49-F238E27FC236}">
              <a16:creationId xmlns:a16="http://schemas.microsoft.com/office/drawing/2014/main" id="{B3648F07-D286-4D7D-88B5-4BBB08D1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4" name="Picture 429" descr="maejo">
          <a:extLst>
            <a:ext uri="{FF2B5EF4-FFF2-40B4-BE49-F238E27FC236}">
              <a16:creationId xmlns:a16="http://schemas.microsoft.com/office/drawing/2014/main" id="{9695DA5F-31A9-44BF-AA21-5C250BB6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5" name="Picture 430" descr="maejo">
          <a:extLst>
            <a:ext uri="{FF2B5EF4-FFF2-40B4-BE49-F238E27FC236}">
              <a16:creationId xmlns:a16="http://schemas.microsoft.com/office/drawing/2014/main" id="{F122BFBB-2B06-4326-A0E6-C2482D70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6" name="Picture 431" descr="maejo">
          <a:extLst>
            <a:ext uri="{FF2B5EF4-FFF2-40B4-BE49-F238E27FC236}">
              <a16:creationId xmlns:a16="http://schemas.microsoft.com/office/drawing/2014/main" id="{AAC7D5DE-BEE2-4FEF-B82E-B607A4C3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28575</xdr:colOff>
      <xdr:row>0</xdr:row>
      <xdr:rowOff>0</xdr:rowOff>
    </xdr:from>
    <xdr:to>
      <xdr:col>184</xdr:col>
      <xdr:colOff>142875</xdr:colOff>
      <xdr:row>0</xdr:row>
      <xdr:rowOff>0</xdr:rowOff>
    </xdr:to>
    <xdr:pic>
      <xdr:nvPicPr>
        <xdr:cNvPr id="397" name="Picture 432" descr="maejo">
          <a:extLst>
            <a:ext uri="{FF2B5EF4-FFF2-40B4-BE49-F238E27FC236}">
              <a16:creationId xmlns:a16="http://schemas.microsoft.com/office/drawing/2014/main" id="{C7E5F03B-0CBC-4CB8-A401-74B3DEB6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8" name="Picture 433" descr="maejo">
          <a:extLst>
            <a:ext uri="{FF2B5EF4-FFF2-40B4-BE49-F238E27FC236}">
              <a16:creationId xmlns:a16="http://schemas.microsoft.com/office/drawing/2014/main" id="{8A280BF5-E22E-4CC6-B2BE-673D2DA2A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423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399" name="Picture 434" descr="maejo">
          <a:extLst>
            <a:ext uri="{FF2B5EF4-FFF2-40B4-BE49-F238E27FC236}">
              <a16:creationId xmlns:a16="http://schemas.microsoft.com/office/drawing/2014/main" id="{C2269224-ECF0-4F7C-9BEC-83ABF10F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0" name="Picture 435" descr="maejo">
          <a:extLst>
            <a:ext uri="{FF2B5EF4-FFF2-40B4-BE49-F238E27FC236}">
              <a16:creationId xmlns:a16="http://schemas.microsoft.com/office/drawing/2014/main" id="{CD46FA3B-7C16-4723-B17C-B9107E78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1" name="Picture 436" descr="maejo">
          <a:extLst>
            <a:ext uri="{FF2B5EF4-FFF2-40B4-BE49-F238E27FC236}">
              <a16:creationId xmlns:a16="http://schemas.microsoft.com/office/drawing/2014/main" id="{7619E257-E9F2-4EC1-971A-3F7773238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2" name="Picture 437" descr="maejo">
          <a:extLst>
            <a:ext uri="{FF2B5EF4-FFF2-40B4-BE49-F238E27FC236}">
              <a16:creationId xmlns:a16="http://schemas.microsoft.com/office/drawing/2014/main" id="{D200D1CA-69DA-4ED7-A27A-63702A46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3" name="Picture 438" descr="maejo">
          <a:extLst>
            <a:ext uri="{FF2B5EF4-FFF2-40B4-BE49-F238E27FC236}">
              <a16:creationId xmlns:a16="http://schemas.microsoft.com/office/drawing/2014/main" id="{3D5C086B-FABB-41C4-91C5-B44BDABEE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28575</xdr:colOff>
      <xdr:row>0</xdr:row>
      <xdr:rowOff>0</xdr:rowOff>
    </xdr:from>
    <xdr:to>
      <xdr:col>192</xdr:col>
      <xdr:colOff>142875</xdr:colOff>
      <xdr:row>0</xdr:row>
      <xdr:rowOff>0</xdr:rowOff>
    </xdr:to>
    <xdr:pic>
      <xdr:nvPicPr>
        <xdr:cNvPr id="404" name="Picture 439" descr="maejo">
          <a:extLst>
            <a:ext uri="{FF2B5EF4-FFF2-40B4-BE49-F238E27FC236}">
              <a16:creationId xmlns:a16="http://schemas.microsoft.com/office/drawing/2014/main" id="{B5EC234D-F8E4-419B-AA28-D2136045B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5" name="Picture 440" descr="maejo">
          <a:extLst>
            <a:ext uri="{FF2B5EF4-FFF2-40B4-BE49-F238E27FC236}">
              <a16:creationId xmlns:a16="http://schemas.microsoft.com/office/drawing/2014/main" id="{17A4FB2F-37FA-4AB0-931F-C46470ADF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6" name="Picture 441" descr="maejo">
          <a:extLst>
            <a:ext uri="{FF2B5EF4-FFF2-40B4-BE49-F238E27FC236}">
              <a16:creationId xmlns:a16="http://schemas.microsoft.com/office/drawing/2014/main" id="{289144C0-2ACF-4C5E-80AA-2BE2FF82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7" name="Picture 442" descr="maejo">
          <a:extLst>
            <a:ext uri="{FF2B5EF4-FFF2-40B4-BE49-F238E27FC236}">
              <a16:creationId xmlns:a16="http://schemas.microsoft.com/office/drawing/2014/main" id="{385D3AED-3E7D-45C2-AF34-71274BB7D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8" name="Picture 443" descr="maejo">
          <a:extLst>
            <a:ext uri="{FF2B5EF4-FFF2-40B4-BE49-F238E27FC236}">
              <a16:creationId xmlns:a16="http://schemas.microsoft.com/office/drawing/2014/main" id="{3172AE5E-47E7-4F62-B426-9531EF5D4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28575</xdr:colOff>
      <xdr:row>0</xdr:row>
      <xdr:rowOff>0</xdr:rowOff>
    </xdr:from>
    <xdr:to>
      <xdr:col>192</xdr:col>
      <xdr:colOff>142875</xdr:colOff>
      <xdr:row>0</xdr:row>
      <xdr:rowOff>0</xdr:rowOff>
    </xdr:to>
    <xdr:pic>
      <xdr:nvPicPr>
        <xdr:cNvPr id="409" name="Picture 444" descr="maejo">
          <a:extLst>
            <a:ext uri="{FF2B5EF4-FFF2-40B4-BE49-F238E27FC236}">
              <a16:creationId xmlns:a16="http://schemas.microsoft.com/office/drawing/2014/main" id="{9C7130DE-02ED-4F87-8045-DBD5A30D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10" name="Picture 445" descr="maejo">
          <a:extLst>
            <a:ext uri="{FF2B5EF4-FFF2-40B4-BE49-F238E27FC236}">
              <a16:creationId xmlns:a16="http://schemas.microsoft.com/office/drawing/2014/main" id="{4792E95E-1B54-4B43-AA74-EC65C450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667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1" name="Picture 832" descr="maejo">
          <a:extLst>
            <a:ext uri="{FF2B5EF4-FFF2-40B4-BE49-F238E27FC236}">
              <a16:creationId xmlns:a16="http://schemas.microsoft.com/office/drawing/2014/main" id="{0E94BCDB-F5BC-4A49-98AA-039F070FC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2" name="Picture 834" descr="maejo">
          <a:extLst>
            <a:ext uri="{FF2B5EF4-FFF2-40B4-BE49-F238E27FC236}">
              <a16:creationId xmlns:a16="http://schemas.microsoft.com/office/drawing/2014/main" id="{D10EC040-6F1A-4A7E-BBED-287F339BD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413" name="Picture 838" descr="maejo">
          <a:extLst>
            <a:ext uri="{FF2B5EF4-FFF2-40B4-BE49-F238E27FC236}">
              <a16:creationId xmlns:a16="http://schemas.microsoft.com/office/drawing/2014/main" id="{E286FB52-485F-4243-A400-12CC9B9B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7425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2</xdr:row>
      <xdr:rowOff>0</xdr:rowOff>
    </xdr:from>
    <xdr:to>
      <xdr:col>4</xdr:col>
      <xdr:colOff>457200</xdr:colOff>
      <xdr:row>2</xdr:row>
      <xdr:rowOff>0</xdr:rowOff>
    </xdr:to>
    <xdr:pic>
      <xdr:nvPicPr>
        <xdr:cNvPr id="414" name="Picture 839" descr="maejo">
          <a:extLst>
            <a:ext uri="{FF2B5EF4-FFF2-40B4-BE49-F238E27FC236}">
              <a16:creationId xmlns:a16="http://schemas.microsoft.com/office/drawing/2014/main" id="{EF6CE62A-EE5D-4A65-8D8E-9A3B1CBD5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57450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5" name="Picture 841" descr="maejo">
          <a:extLst>
            <a:ext uri="{FF2B5EF4-FFF2-40B4-BE49-F238E27FC236}">
              <a16:creationId xmlns:a16="http://schemas.microsoft.com/office/drawing/2014/main" id="{63544A42-26B7-499A-B885-A19FA24B6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6" name="Picture 1098" descr="maejo">
          <a:extLst>
            <a:ext uri="{FF2B5EF4-FFF2-40B4-BE49-F238E27FC236}">
              <a16:creationId xmlns:a16="http://schemas.microsoft.com/office/drawing/2014/main" id="{B31792B8-D559-467C-AD63-BF135645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7" name="Picture 1099" descr="maejo">
          <a:extLst>
            <a:ext uri="{FF2B5EF4-FFF2-40B4-BE49-F238E27FC236}">
              <a16:creationId xmlns:a16="http://schemas.microsoft.com/office/drawing/2014/main" id="{E630A3FD-79C7-42AE-815F-8229BE59A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8" name="Picture 1100" descr="maejo">
          <a:extLst>
            <a:ext uri="{FF2B5EF4-FFF2-40B4-BE49-F238E27FC236}">
              <a16:creationId xmlns:a16="http://schemas.microsoft.com/office/drawing/2014/main" id="{8A6B2F10-9CFE-4D93-8DDD-515ACBD0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9" name="Picture 1101" descr="maejo">
          <a:extLst>
            <a:ext uri="{FF2B5EF4-FFF2-40B4-BE49-F238E27FC236}">
              <a16:creationId xmlns:a16="http://schemas.microsoft.com/office/drawing/2014/main" id="{BDA17532-0946-44C7-BCBA-F4F0B40F6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0" name="Picture 1102" descr="maejo">
          <a:extLst>
            <a:ext uri="{FF2B5EF4-FFF2-40B4-BE49-F238E27FC236}">
              <a16:creationId xmlns:a16="http://schemas.microsoft.com/office/drawing/2014/main" id="{8A4E9918-D76D-4151-B85A-19CA3B0DF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1" name="Picture 1103" descr="maejo">
          <a:extLst>
            <a:ext uri="{FF2B5EF4-FFF2-40B4-BE49-F238E27FC236}">
              <a16:creationId xmlns:a16="http://schemas.microsoft.com/office/drawing/2014/main" id="{A5027F17-7E0F-4674-A996-E86BFDE29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2" name="Picture 1104" descr="maejo">
          <a:extLst>
            <a:ext uri="{FF2B5EF4-FFF2-40B4-BE49-F238E27FC236}">
              <a16:creationId xmlns:a16="http://schemas.microsoft.com/office/drawing/2014/main" id="{EFADB536-CB00-4522-9231-1574BAAE2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3" name="Picture 1105" descr="maejo">
          <a:extLst>
            <a:ext uri="{FF2B5EF4-FFF2-40B4-BE49-F238E27FC236}">
              <a16:creationId xmlns:a16="http://schemas.microsoft.com/office/drawing/2014/main" id="{A501221C-0B1C-4D76-A7F1-4158B8403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4" name="Picture 1106" descr="maejo">
          <a:extLst>
            <a:ext uri="{FF2B5EF4-FFF2-40B4-BE49-F238E27FC236}">
              <a16:creationId xmlns:a16="http://schemas.microsoft.com/office/drawing/2014/main" id="{05C49868-BCEE-476F-8880-FBDA2CDA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25" name="Picture 1107" descr="maejo">
          <a:extLst>
            <a:ext uri="{FF2B5EF4-FFF2-40B4-BE49-F238E27FC236}">
              <a16:creationId xmlns:a16="http://schemas.microsoft.com/office/drawing/2014/main" id="{1BBE8130-00D7-4E8D-86B7-7B179A234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26" name="Picture 1108" descr="maejo">
          <a:extLst>
            <a:ext uri="{FF2B5EF4-FFF2-40B4-BE49-F238E27FC236}">
              <a16:creationId xmlns:a16="http://schemas.microsoft.com/office/drawing/2014/main" id="{664FEAC5-34C4-4F5C-84FF-09025E82B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27" name="Picture 1109" descr="maejo">
          <a:extLst>
            <a:ext uri="{FF2B5EF4-FFF2-40B4-BE49-F238E27FC236}">
              <a16:creationId xmlns:a16="http://schemas.microsoft.com/office/drawing/2014/main" id="{D7D62564-F6AB-4303-A592-5CB89B11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8" name="Picture 1110" descr="maejo">
          <a:extLst>
            <a:ext uri="{FF2B5EF4-FFF2-40B4-BE49-F238E27FC236}">
              <a16:creationId xmlns:a16="http://schemas.microsoft.com/office/drawing/2014/main" id="{07C853CC-EB68-4B0F-914F-9859D7AA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9" name="Picture 1111" descr="maejo">
          <a:extLst>
            <a:ext uri="{FF2B5EF4-FFF2-40B4-BE49-F238E27FC236}">
              <a16:creationId xmlns:a16="http://schemas.microsoft.com/office/drawing/2014/main" id="{74F3F3D5-6AEB-4038-BD94-5C24A6A7D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30" name="Picture 1112" descr="maejo">
          <a:extLst>
            <a:ext uri="{FF2B5EF4-FFF2-40B4-BE49-F238E27FC236}">
              <a16:creationId xmlns:a16="http://schemas.microsoft.com/office/drawing/2014/main" id="{D8001D52-3E95-4DC5-9ABE-7F43B04EA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31" name="Picture 1113" descr="maejo">
          <a:extLst>
            <a:ext uri="{FF2B5EF4-FFF2-40B4-BE49-F238E27FC236}">
              <a16:creationId xmlns:a16="http://schemas.microsoft.com/office/drawing/2014/main" id="{88666423-1065-45C8-BF58-1992C111D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32" name="Picture 1114" descr="maejo">
          <a:extLst>
            <a:ext uri="{FF2B5EF4-FFF2-40B4-BE49-F238E27FC236}">
              <a16:creationId xmlns:a16="http://schemas.microsoft.com/office/drawing/2014/main" id="{94E22517-B2CD-426F-96CD-1459ED072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3" name="Picture 1115" descr="maejo">
          <a:extLst>
            <a:ext uri="{FF2B5EF4-FFF2-40B4-BE49-F238E27FC236}">
              <a16:creationId xmlns:a16="http://schemas.microsoft.com/office/drawing/2014/main" id="{626230BA-1969-486C-82DE-086440D7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4" name="Picture 1116" descr="maejo">
          <a:extLst>
            <a:ext uri="{FF2B5EF4-FFF2-40B4-BE49-F238E27FC236}">
              <a16:creationId xmlns:a16="http://schemas.microsoft.com/office/drawing/2014/main" id="{25923F1E-6557-4863-B863-CA11C3CD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5" name="Picture 1117" descr="maejo">
          <a:extLst>
            <a:ext uri="{FF2B5EF4-FFF2-40B4-BE49-F238E27FC236}">
              <a16:creationId xmlns:a16="http://schemas.microsoft.com/office/drawing/2014/main" id="{F5A07AC3-AA5E-4A65-B2AC-FDD2883D6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6" name="Picture 1118" descr="maejo">
          <a:extLst>
            <a:ext uri="{FF2B5EF4-FFF2-40B4-BE49-F238E27FC236}">
              <a16:creationId xmlns:a16="http://schemas.microsoft.com/office/drawing/2014/main" id="{7AFB6895-1D23-4406-A878-6B449A501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7" name="Picture 1119" descr="maejo">
          <a:extLst>
            <a:ext uri="{FF2B5EF4-FFF2-40B4-BE49-F238E27FC236}">
              <a16:creationId xmlns:a16="http://schemas.microsoft.com/office/drawing/2014/main" id="{CCAA9885-4DD8-4642-889E-5006EBE3E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8" name="Picture 1120" descr="maejo">
          <a:extLst>
            <a:ext uri="{FF2B5EF4-FFF2-40B4-BE49-F238E27FC236}">
              <a16:creationId xmlns:a16="http://schemas.microsoft.com/office/drawing/2014/main" id="{28C26084-48E0-48FF-AACF-DDAF83D9B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9" name="Picture 1121" descr="maejo">
          <a:extLst>
            <a:ext uri="{FF2B5EF4-FFF2-40B4-BE49-F238E27FC236}">
              <a16:creationId xmlns:a16="http://schemas.microsoft.com/office/drawing/2014/main" id="{A2E55DE3-998E-43A3-89D6-2B998B6D8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0" name="Picture 1122" descr="maejo">
          <a:extLst>
            <a:ext uri="{FF2B5EF4-FFF2-40B4-BE49-F238E27FC236}">
              <a16:creationId xmlns:a16="http://schemas.microsoft.com/office/drawing/2014/main" id="{45B9121E-3A69-41C7-A486-CFA32994E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1" name="Picture 1123" descr="maejo">
          <a:extLst>
            <a:ext uri="{FF2B5EF4-FFF2-40B4-BE49-F238E27FC236}">
              <a16:creationId xmlns:a16="http://schemas.microsoft.com/office/drawing/2014/main" id="{834C35DE-42D0-4AA6-8611-18B3D8C64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2" name="Picture 1124" descr="maejo">
          <a:extLst>
            <a:ext uri="{FF2B5EF4-FFF2-40B4-BE49-F238E27FC236}">
              <a16:creationId xmlns:a16="http://schemas.microsoft.com/office/drawing/2014/main" id="{1153496A-9794-447B-8C4A-49C62CDC8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3" name="Picture 1125" descr="maejo">
          <a:extLst>
            <a:ext uri="{FF2B5EF4-FFF2-40B4-BE49-F238E27FC236}">
              <a16:creationId xmlns:a16="http://schemas.microsoft.com/office/drawing/2014/main" id="{6B18BCCE-5389-43AC-8DEB-142FCA08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4" name="Picture 1126" descr="maejo">
          <a:extLst>
            <a:ext uri="{FF2B5EF4-FFF2-40B4-BE49-F238E27FC236}">
              <a16:creationId xmlns:a16="http://schemas.microsoft.com/office/drawing/2014/main" id="{9DF1EE3C-C88B-4925-99D4-F9694EADB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5" name="Picture 1127" descr="maejo">
          <a:extLst>
            <a:ext uri="{FF2B5EF4-FFF2-40B4-BE49-F238E27FC236}">
              <a16:creationId xmlns:a16="http://schemas.microsoft.com/office/drawing/2014/main" id="{4AD65BCC-D29F-4BCD-A904-B900C4E6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6" name="Picture 1128" descr="maejo">
          <a:extLst>
            <a:ext uri="{FF2B5EF4-FFF2-40B4-BE49-F238E27FC236}">
              <a16:creationId xmlns:a16="http://schemas.microsoft.com/office/drawing/2014/main" id="{1CA22DAD-906A-469C-AD02-36735434A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7" name="Picture 1129" descr="maejo">
          <a:extLst>
            <a:ext uri="{FF2B5EF4-FFF2-40B4-BE49-F238E27FC236}">
              <a16:creationId xmlns:a16="http://schemas.microsoft.com/office/drawing/2014/main" id="{A8393B81-AA60-4037-B00E-FEBBC92C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8" name="Picture 1130" descr="maejo">
          <a:extLst>
            <a:ext uri="{FF2B5EF4-FFF2-40B4-BE49-F238E27FC236}">
              <a16:creationId xmlns:a16="http://schemas.microsoft.com/office/drawing/2014/main" id="{F599AEE8-67EB-4747-858B-38B098D0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9" name="Picture 1131" descr="maejo">
          <a:extLst>
            <a:ext uri="{FF2B5EF4-FFF2-40B4-BE49-F238E27FC236}">
              <a16:creationId xmlns:a16="http://schemas.microsoft.com/office/drawing/2014/main" id="{4E08C4A6-1DF6-4AC5-AB96-94B474A18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0" name="Picture 1132" descr="maejo">
          <a:extLst>
            <a:ext uri="{FF2B5EF4-FFF2-40B4-BE49-F238E27FC236}">
              <a16:creationId xmlns:a16="http://schemas.microsoft.com/office/drawing/2014/main" id="{33007B2E-B005-4DE7-AD6C-09EE14E0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1" name="Picture 1133" descr="maejo">
          <a:extLst>
            <a:ext uri="{FF2B5EF4-FFF2-40B4-BE49-F238E27FC236}">
              <a16:creationId xmlns:a16="http://schemas.microsoft.com/office/drawing/2014/main" id="{E812B90C-A063-49FA-B335-7D969C46B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2" name="Picture 1134" descr="maejo">
          <a:extLst>
            <a:ext uri="{FF2B5EF4-FFF2-40B4-BE49-F238E27FC236}">
              <a16:creationId xmlns:a16="http://schemas.microsoft.com/office/drawing/2014/main" id="{93AF8E19-C8CF-4592-9774-5B482BF7E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3" name="Picture 1135" descr="maejo">
          <a:extLst>
            <a:ext uri="{FF2B5EF4-FFF2-40B4-BE49-F238E27FC236}">
              <a16:creationId xmlns:a16="http://schemas.microsoft.com/office/drawing/2014/main" id="{860742BF-94B1-4775-A6E5-7FDDFEC42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4" name="Picture 1136" descr="maejo">
          <a:extLst>
            <a:ext uri="{FF2B5EF4-FFF2-40B4-BE49-F238E27FC236}">
              <a16:creationId xmlns:a16="http://schemas.microsoft.com/office/drawing/2014/main" id="{4CE7A709-7A23-4DAA-9F92-35B4E4B18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5" name="Picture 1137" descr="maejo">
          <a:extLst>
            <a:ext uri="{FF2B5EF4-FFF2-40B4-BE49-F238E27FC236}">
              <a16:creationId xmlns:a16="http://schemas.microsoft.com/office/drawing/2014/main" id="{496303D3-7669-4A03-A2C7-B6FCF7F46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6" name="Picture 1138" descr="maejo">
          <a:extLst>
            <a:ext uri="{FF2B5EF4-FFF2-40B4-BE49-F238E27FC236}">
              <a16:creationId xmlns:a16="http://schemas.microsoft.com/office/drawing/2014/main" id="{EDBE2554-6BF8-40A1-B7BF-17376929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7" name="Picture 1139" descr="maejo">
          <a:extLst>
            <a:ext uri="{FF2B5EF4-FFF2-40B4-BE49-F238E27FC236}">
              <a16:creationId xmlns:a16="http://schemas.microsoft.com/office/drawing/2014/main" id="{E48024AA-27A6-458D-8EA1-8C8A1259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8" name="Picture 1140" descr="maejo">
          <a:extLst>
            <a:ext uri="{FF2B5EF4-FFF2-40B4-BE49-F238E27FC236}">
              <a16:creationId xmlns:a16="http://schemas.microsoft.com/office/drawing/2014/main" id="{B5FB5590-FFA5-4ED0-88DC-7C1102599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9" name="Picture 1141" descr="maejo">
          <a:extLst>
            <a:ext uri="{FF2B5EF4-FFF2-40B4-BE49-F238E27FC236}">
              <a16:creationId xmlns:a16="http://schemas.microsoft.com/office/drawing/2014/main" id="{75B6A5B1-B6BA-46D5-B9E6-4D7D4CDD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0" name="Picture 1142" descr="maejo">
          <a:extLst>
            <a:ext uri="{FF2B5EF4-FFF2-40B4-BE49-F238E27FC236}">
              <a16:creationId xmlns:a16="http://schemas.microsoft.com/office/drawing/2014/main" id="{2D6B100B-4D28-499A-AC0A-39242C98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1" name="Picture 1143" descr="maejo">
          <a:extLst>
            <a:ext uri="{FF2B5EF4-FFF2-40B4-BE49-F238E27FC236}">
              <a16:creationId xmlns:a16="http://schemas.microsoft.com/office/drawing/2014/main" id="{1F835624-14B4-4CEC-80BB-67BC74629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2" name="Picture 1144" descr="maejo">
          <a:extLst>
            <a:ext uri="{FF2B5EF4-FFF2-40B4-BE49-F238E27FC236}">
              <a16:creationId xmlns:a16="http://schemas.microsoft.com/office/drawing/2014/main" id="{C43FE51B-ABEC-4763-8226-5889D6B3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3" name="Picture 1145" descr="maejo">
          <a:extLst>
            <a:ext uri="{FF2B5EF4-FFF2-40B4-BE49-F238E27FC236}">
              <a16:creationId xmlns:a16="http://schemas.microsoft.com/office/drawing/2014/main" id="{B696A683-94C2-41B9-88B3-D03B4D853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4" name="Picture 1146" descr="maejo">
          <a:extLst>
            <a:ext uri="{FF2B5EF4-FFF2-40B4-BE49-F238E27FC236}">
              <a16:creationId xmlns:a16="http://schemas.microsoft.com/office/drawing/2014/main" id="{92A5C404-C677-46F5-B029-3CA141BE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65" name="Picture 1147" descr="maejo">
          <a:extLst>
            <a:ext uri="{FF2B5EF4-FFF2-40B4-BE49-F238E27FC236}">
              <a16:creationId xmlns:a16="http://schemas.microsoft.com/office/drawing/2014/main" id="{6E2FD490-DF29-4803-B8D6-F7A2E8D0C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6" name="Picture 1149" descr="maejo">
          <a:extLst>
            <a:ext uri="{FF2B5EF4-FFF2-40B4-BE49-F238E27FC236}">
              <a16:creationId xmlns:a16="http://schemas.microsoft.com/office/drawing/2014/main" id="{EDEFE766-0710-41DC-B787-F67C5C72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7" name="Picture 1150" descr="maejo">
          <a:extLst>
            <a:ext uri="{FF2B5EF4-FFF2-40B4-BE49-F238E27FC236}">
              <a16:creationId xmlns:a16="http://schemas.microsoft.com/office/drawing/2014/main" id="{DBECB057-90EF-45E3-9CFC-E7DF3E66D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8" name="Picture 1151" descr="maejo">
          <a:extLst>
            <a:ext uri="{FF2B5EF4-FFF2-40B4-BE49-F238E27FC236}">
              <a16:creationId xmlns:a16="http://schemas.microsoft.com/office/drawing/2014/main" id="{49768E62-78A2-4EB4-8B38-86B6875F0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9" name="Picture 1152" descr="maejo">
          <a:extLst>
            <a:ext uri="{FF2B5EF4-FFF2-40B4-BE49-F238E27FC236}">
              <a16:creationId xmlns:a16="http://schemas.microsoft.com/office/drawing/2014/main" id="{DBA62F2F-B341-4DC3-884B-B1649014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0" name="Picture 1153" descr="maejo">
          <a:extLst>
            <a:ext uri="{FF2B5EF4-FFF2-40B4-BE49-F238E27FC236}">
              <a16:creationId xmlns:a16="http://schemas.microsoft.com/office/drawing/2014/main" id="{BFA6A4FE-AE18-4D1A-9A90-E9E4D827A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1" name="Picture 1154" descr="maejo">
          <a:extLst>
            <a:ext uri="{FF2B5EF4-FFF2-40B4-BE49-F238E27FC236}">
              <a16:creationId xmlns:a16="http://schemas.microsoft.com/office/drawing/2014/main" id="{204A65E3-8A75-41D5-9E46-030886A5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2" name="Picture 1155" descr="maejo">
          <a:extLst>
            <a:ext uri="{FF2B5EF4-FFF2-40B4-BE49-F238E27FC236}">
              <a16:creationId xmlns:a16="http://schemas.microsoft.com/office/drawing/2014/main" id="{49AB9D07-2797-4431-85F4-2E5CC1433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3" name="Picture 1156" descr="maejo">
          <a:extLst>
            <a:ext uri="{FF2B5EF4-FFF2-40B4-BE49-F238E27FC236}">
              <a16:creationId xmlns:a16="http://schemas.microsoft.com/office/drawing/2014/main" id="{B24B0245-A71C-49C8-BBAE-EC1AFC099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4" name="Picture 1157" descr="maejo">
          <a:extLst>
            <a:ext uri="{FF2B5EF4-FFF2-40B4-BE49-F238E27FC236}">
              <a16:creationId xmlns:a16="http://schemas.microsoft.com/office/drawing/2014/main" id="{87A2FD7D-AD0A-43F7-9FC5-C4C4964C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5" name="Picture 1158" descr="maejo">
          <a:extLst>
            <a:ext uri="{FF2B5EF4-FFF2-40B4-BE49-F238E27FC236}">
              <a16:creationId xmlns:a16="http://schemas.microsoft.com/office/drawing/2014/main" id="{06C26992-2B98-4B2B-BA29-727F7A75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6" name="Picture 1159" descr="maejo">
          <a:extLst>
            <a:ext uri="{FF2B5EF4-FFF2-40B4-BE49-F238E27FC236}">
              <a16:creationId xmlns:a16="http://schemas.microsoft.com/office/drawing/2014/main" id="{C7507A35-8AD3-43EE-8983-069CD317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7" name="Picture 1160" descr="maejo">
          <a:extLst>
            <a:ext uri="{FF2B5EF4-FFF2-40B4-BE49-F238E27FC236}">
              <a16:creationId xmlns:a16="http://schemas.microsoft.com/office/drawing/2014/main" id="{17F367B6-6A2C-4A0D-AE0E-C8FA8C4F6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8" name="Picture 1161" descr="maejo">
          <a:extLst>
            <a:ext uri="{FF2B5EF4-FFF2-40B4-BE49-F238E27FC236}">
              <a16:creationId xmlns:a16="http://schemas.microsoft.com/office/drawing/2014/main" id="{6038136D-3B2B-4B18-AA69-B0F9B35F1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9" name="Picture 1162" descr="maejo">
          <a:extLst>
            <a:ext uri="{FF2B5EF4-FFF2-40B4-BE49-F238E27FC236}">
              <a16:creationId xmlns:a16="http://schemas.microsoft.com/office/drawing/2014/main" id="{4D276A25-3BA5-4810-9FB3-14AC7C8F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" name="Picture 1163" descr="maejo">
          <a:extLst>
            <a:ext uri="{FF2B5EF4-FFF2-40B4-BE49-F238E27FC236}">
              <a16:creationId xmlns:a16="http://schemas.microsoft.com/office/drawing/2014/main" id="{4C805455-E489-40D8-81F9-4A94E1355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1" name="Picture 1164" descr="maejo">
          <a:extLst>
            <a:ext uri="{FF2B5EF4-FFF2-40B4-BE49-F238E27FC236}">
              <a16:creationId xmlns:a16="http://schemas.microsoft.com/office/drawing/2014/main" id="{17419C57-AD91-43A4-B078-26D9E1B8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2" name="Picture 1165" descr="maejo">
          <a:extLst>
            <a:ext uri="{FF2B5EF4-FFF2-40B4-BE49-F238E27FC236}">
              <a16:creationId xmlns:a16="http://schemas.microsoft.com/office/drawing/2014/main" id="{549BABB8-E607-44A1-ACC2-41277B84C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3" name="Picture 1166" descr="maejo">
          <a:extLst>
            <a:ext uri="{FF2B5EF4-FFF2-40B4-BE49-F238E27FC236}">
              <a16:creationId xmlns:a16="http://schemas.microsoft.com/office/drawing/2014/main" id="{05E5B65A-5CEE-482E-AF07-0CC4DD5D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4" name="Picture 1167" descr="maejo">
          <a:extLst>
            <a:ext uri="{FF2B5EF4-FFF2-40B4-BE49-F238E27FC236}">
              <a16:creationId xmlns:a16="http://schemas.microsoft.com/office/drawing/2014/main" id="{6B243983-6ABC-4759-8AD7-3F6DF651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5" name="Picture 1168" descr="maejo">
          <a:extLst>
            <a:ext uri="{FF2B5EF4-FFF2-40B4-BE49-F238E27FC236}">
              <a16:creationId xmlns:a16="http://schemas.microsoft.com/office/drawing/2014/main" id="{B0F6E759-A9B2-4C95-B9B3-2461E3F15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6" name="Picture 1169" descr="maejo">
          <a:extLst>
            <a:ext uri="{FF2B5EF4-FFF2-40B4-BE49-F238E27FC236}">
              <a16:creationId xmlns:a16="http://schemas.microsoft.com/office/drawing/2014/main" id="{3A098012-CB7B-4128-86DC-2E90E7CF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7" name="Picture 1176" descr="maejo">
          <a:extLst>
            <a:ext uri="{FF2B5EF4-FFF2-40B4-BE49-F238E27FC236}">
              <a16:creationId xmlns:a16="http://schemas.microsoft.com/office/drawing/2014/main" id="{6086D2CA-9975-4362-B593-109A59883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8" name="Picture 1177" descr="maejo">
          <a:extLst>
            <a:ext uri="{FF2B5EF4-FFF2-40B4-BE49-F238E27FC236}">
              <a16:creationId xmlns:a16="http://schemas.microsoft.com/office/drawing/2014/main" id="{934BA059-D640-4F9E-BA0E-4788CDEC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9" name="Picture 1182" descr="maejo">
          <a:extLst>
            <a:ext uri="{FF2B5EF4-FFF2-40B4-BE49-F238E27FC236}">
              <a16:creationId xmlns:a16="http://schemas.microsoft.com/office/drawing/2014/main" id="{9BEFB9F6-D950-47B5-941A-A10F0C429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2</xdr:row>
      <xdr:rowOff>0</xdr:rowOff>
    </xdr:from>
    <xdr:to>
      <xdr:col>4</xdr:col>
      <xdr:colOff>409575</xdr:colOff>
      <xdr:row>2</xdr:row>
      <xdr:rowOff>0</xdr:rowOff>
    </xdr:to>
    <xdr:pic>
      <xdr:nvPicPr>
        <xdr:cNvPr id="490" name="Picture 1218" descr="maejo">
          <a:extLst>
            <a:ext uri="{FF2B5EF4-FFF2-40B4-BE49-F238E27FC236}">
              <a16:creationId xmlns:a16="http://schemas.microsoft.com/office/drawing/2014/main" id="{8396922E-D765-4671-9B01-2CD6532F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1" name="Picture 1240" descr="maejo">
          <a:extLst>
            <a:ext uri="{FF2B5EF4-FFF2-40B4-BE49-F238E27FC236}">
              <a16:creationId xmlns:a16="http://schemas.microsoft.com/office/drawing/2014/main" id="{B6FF2AFF-4C39-4E83-802A-BB418C271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2" name="Picture 1241" descr="maejo">
          <a:extLst>
            <a:ext uri="{FF2B5EF4-FFF2-40B4-BE49-F238E27FC236}">
              <a16:creationId xmlns:a16="http://schemas.microsoft.com/office/drawing/2014/main" id="{A65278CA-EAE3-4824-BC66-CB2523C0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3" name="Picture 1242" descr="maejo">
          <a:extLst>
            <a:ext uri="{FF2B5EF4-FFF2-40B4-BE49-F238E27FC236}">
              <a16:creationId xmlns:a16="http://schemas.microsoft.com/office/drawing/2014/main" id="{2C14B587-4B49-4895-9094-D2A83D92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4" name="Picture 1244" descr="maejo">
          <a:extLst>
            <a:ext uri="{FF2B5EF4-FFF2-40B4-BE49-F238E27FC236}">
              <a16:creationId xmlns:a16="http://schemas.microsoft.com/office/drawing/2014/main" id="{3D3E0074-63A8-4837-BD11-EF404EAE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" name="Picture 1245" descr="maejo">
          <a:extLst>
            <a:ext uri="{FF2B5EF4-FFF2-40B4-BE49-F238E27FC236}">
              <a16:creationId xmlns:a16="http://schemas.microsoft.com/office/drawing/2014/main" id="{DCD2E448-F4CB-4C2B-A9B2-23B59E0E1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6" name="Picture 1246" descr="maejo">
          <a:extLst>
            <a:ext uri="{FF2B5EF4-FFF2-40B4-BE49-F238E27FC236}">
              <a16:creationId xmlns:a16="http://schemas.microsoft.com/office/drawing/2014/main" id="{9B46E44D-F8F3-4CEA-A478-F67ECDD6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7" name="Picture 1247" descr="maejo">
          <a:extLst>
            <a:ext uri="{FF2B5EF4-FFF2-40B4-BE49-F238E27FC236}">
              <a16:creationId xmlns:a16="http://schemas.microsoft.com/office/drawing/2014/main" id="{DAD860FC-850A-43F9-8BD9-80C2FCBF6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8" name="Picture 1248" descr="maejo">
          <a:extLst>
            <a:ext uri="{FF2B5EF4-FFF2-40B4-BE49-F238E27FC236}">
              <a16:creationId xmlns:a16="http://schemas.microsoft.com/office/drawing/2014/main" id="{D6E9F4B0-695F-430D-91E8-DFDDE7AB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9" name="Picture 1249" descr="maejo">
          <a:extLst>
            <a:ext uri="{FF2B5EF4-FFF2-40B4-BE49-F238E27FC236}">
              <a16:creationId xmlns:a16="http://schemas.microsoft.com/office/drawing/2014/main" id="{E17965F5-F125-4DE8-8889-C6AD2148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0" name="Picture 1250" descr="maejo">
          <a:extLst>
            <a:ext uri="{FF2B5EF4-FFF2-40B4-BE49-F238E27FC236}">
              <a16:creationId xmlns:a16="http://schemas.microsoft.com/office/drawing/2014/main" id="{AF46F084-9252-4E59-9475-F5BFF556F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1" name="Picture 1251" descr="maejo">
          <a:extLst>
            <a:ext uri="{FF2B5EF4-FFF2-40B4-BE49-F238E27FC236}">
              <a16:creationId xmlns:a16="http://schemas.microsoft.com/office/drawing/2014/main" id="{8EB6101E-69DC-4B16-834D-F3D60944A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2" name="Picture 1252" descr="maejo">
          <a:extLst>
            <a:ext uri="{FF2B5EF4-FFF2-40B4-BE49-F238E27FC236}">
              <a16:creationId xmlns:a16="http://schemas.microsoft.com/office/drawing/2014/main" id="{2568143B-0EA1-4EC7-B720-2D676B2E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3" name="Picture 1253" descr="maejo">
          <a:extLst>
            <a:ext uri="{FF2B5EF4-FFF2-40B4-BE49-F238E27FC236}">
              <a16:creationId xmlns:a16="http://schemas.microsoft.com/office/drawing/2014/main" id="{5F6E73AD-47E3-4020-8663-6BDD0C126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4" name="Picture 1254" descr="maejo">
          <a:extLst>
            <a:ext uri="{FF2B5EF4-FFF2-40B4-BE49-F238E27FC236}">
              <a16:creationId xmlns:a16="http://schemas.microsoft.com/office/drawing/2014/main" id="{3F94EB03-B2BB-4608-BB83-83728EE32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5" name="Picture 1255" descr="maejo">
          <a:extLst>
            <a:ext uri="{FF2B5EF4-FFF2-40B4-BE49-F238E27FC236}">
              <a16:creationId xmlns:a16="http://schemas.microsoft.com/office/drawing/2014/main" id="{A68E24F3-B6A2-4865-813F-832E29508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6" name="Picture 1256" descr="maejo">
          <a:extLst>
            <a:ext uri="{FF2B5EF4-FFF2-40B4-BE49-F238E27FC236}">
              <a16:creationId xmlns:a16="http://schemas.microsoft.com/office/drawing/2014/main" id="{6F8C7215-E73A-4017-B7F8-0BDA95390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7" name="Picture 1257" descr="maejo">
          <a:extLst>
            <a:ext uri="{FF2B5EF4-FFF2-40B4-BE49-F238E27FC236}">
              <a16:creationId xmlns:a16="http://schemas.microsoft.com/office/drawing/2014/main" id="{55927E08-FAE1-4D90-BFD7-09FEEA4AF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8" name="Picture 1258" descr="maejo">
          <a:extLst>
            <a:ext uri="{FF2B5EF4-FFF2-40B4-BE49-F238E27FC236}">
              <a16:creationId xmlns:a16="http://schemas.microsoft.com/office/drawing/2014/main" id="{5E508584-1CC5-46CC-A302-7AAC8358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9" name="Picture 1259" descr="maejo">
          <a:extLst>
            <a:ext uri="{FF2B5EF4-FFF2-40B4-BE49-F238E27FC236}">
              <a16:creationId xmlns:a16="http://schemas.microsoft.com/office/drawing/2014/main" id="{2FC359B3-3BF1-4CE9-94C8-4ED22FC1B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0" name="Picture 1260" descr="maejo">
          <a:extLst>
            <a:ext uri="{FF2B5EF4-FFF2-40B4-BE49-F238E27FC236}">
              <a16:creationId xmlns:a16="http://schemas.microsoft.com/office/drawing/2014/main" id="{249E07EC-0AD7-4719-9D81-D0CA5F37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1" name="Picture 1261" descr="maejo">
          <a:extLst>
            <a:ext uri="{FF2B5EF4-FFF2-40B4-BE49-F238E27FC236}">
              <a16:creationId xmlns:a16="http://schemas.microsoft.com/office/drawing/2014/main" id="{45C4C020-7A78-4C22-96D6-18A466F1C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2" name="Picture 1262" descr="maejo">
          <a:extLst>
            <a:ext uri="{FF2B5EF4-FFF2-40B4-BE49-F238E27FC236}">
              <a16:creationId xmlns:a16="http://schemas.microsoft.com/office/drawing/2014/main" id="{73CFE3F6-C4CF-41AD-82C2-4B49A500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3" name="Picture 1263" descr="maejo">
          <a:extLst>
            <a:ext uri="{FF2B5EF4-FFF2-40B4-BE49-F238E27FC236}">
              <a16:creationId xmlns:a16="http://schemas.microsoft.com/office/drawing/2014/main" id="{6ECE3AF3-B7D3-4FD6-B977-5DBBB0E9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4" name="Picture 1264" descr="maejo">
          <a:extLst>
            <a:ext uri="{FF2B5EF4-FFF2-40B4-BE49-F238E27FC236}">
              <a16:creationId xmlns:a16="http://schemas.microsoft.com/office/drawing/2014/main" id="{EBAADBD5-7B25-441A-AF06-4CDEDA2EA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5" name="Picture 1265" descr="maejo">
          <a:extLst>
            <a:ext uri="{FF2B5EF4-FFF2-40B4-BE49-F238E27FC236}">
              <a16:creationId xmlns:a16="http://schemas.microsoft.com/office/drawing/2014/main" id="{DF6F62D3-DC94-490D-80F4-311C6933D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6" name="Picture 1266" descr="maejo">
          <a:extLst>
            <a:ext uri="{FF2B5EF4-FFF2-40B4-BE49-F238E27FC236}">
              <a16:creationId xmlns:a16="http://schemas.microsoft.com/office/drawing/2014/main" id="{BB0BF2E2-C1ED-443B-BDEB-E7CEDBD8F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7" name="Picture 1267" descr="maejo">
          <a:extLst>
            <a:ext uri="{FF2B5EF4-FFF2-40B4-BE49-F238E27FC236}">
              <a16:creationId xmlns:a16="http://schemas.microsoft.com/office/drawing/2014/main" id="{636E53C4-5C98-4AE5-930D-C595541E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8" name="Picture 1268" descr="maejo">
          <a:extLst>
            <a:ext uri="{FF2B5EF4-FFF2-40B4-BE49-F238E27FC236}">
              <a16:creationId xmlns:a16="http://schemas.microsoft.com/office/drawing/2014/main" id="{C0D6A7C2-6831-43C7-9D78-5DA3FE7A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9" name="Picture 1269" descr="maejo">
          <a:extLst>
            <a:ext uri="{FF2B5EF4-FFF2-40B4-BE49-F238E27FC236}">
              <a16:creationId xmlns:a16="http://schemas.microsoft.com/office/drawing/2014/main" id="{7F415753-475C-4780-8E16-02369D2D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0" name="Picture 1270" descr="maejo">
          <a:extLst>
            <a:ext uri="{FF2B5EF4-FFF2-40B4-BE49-F238E27FC236}">
              <a16:creationId xmlns:a16="http://schemas.microsoft.com/office/drawing/2014/main" id="{5AE8F171-42B7-4515-92CE-CD06DD06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1" name="Picture 1271" descr="maejo">
          <a:extLst>
            <a:ext uri="{FF2B5EF4-FFF2-40B4-BE49-F238E27FC236}">
              <a16:creationId xmlns:a16="http://schemas.microsoft.com/office/drawing/2014/main" id="{6609174E-A9E0-48EC-910C-8F02DCBC5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2" name="Picture 1272" descr="maejo">
          <a:extLst>
            <a:ext uri="{FF2B5EF4-FFF2-40B4-BE49-F238E27FC236}">
              <a16:creationId xmlns:a16="http://schemas.microsoft.com/office/drawing/2014/main" id="{537FCDEC-4C45-44DB-B4AA-0DC695CDB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3" name="Picture 1273" descr="maejo">
          <a:extLst>
            <a:ext uri="{FF2B5EF4-FFF2-40B4-BE49-F238E27FC236}">
              <a16:creationId xmlns:a16="http://schemas.microsoft.com/office/drawing/2014/main" id="{69104128-7B82-4606-AA10-1A03976DE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4" name="Picture 1274" descr="maejo">
          <a:extLst>
            <a:ext uri="{FF2B5EF4-FFF2-40B4-BE49-F238E27FC236}">
              <a16:creationId xmlns:a16="http://schemas.microsoft.com/office/drawing/2014/main" id="{7ADF5382-BCD6-4437-A21A-E9A89117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5" name="Picture 1275" descr="maejo">
          <a:extLst>
            <a:ext uri="{FF2B5EF4-FFF2-40B4-BE49-F238E27FC236}">
              <a16:creationId xmlns:a16="http://schemas.microsoft.com/office/drawing/2014/main" id="{91D9E395-D806-4FFE-8342-5FAD94FC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6" name="Picture 1276" descr="maejo">
          <a:extLst>
            <a:ext uri="{FF2B5EF4-FFF2-40B4-BE49-F238E27FC236}">
              <a16:creationId xmlns:a16="http://schemas.microsoft.com/office/drawing/2014/main" id="{427E0021-E14B-4834-AAC3-1D2D35F9A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7" name="Picture 1277" descr="maejo">
          <a:extLst>
            <a:ext uri="{FF2B5EF4-FFF2-40B4-BE49-F238E27FC236}">
              <a16:creationId xmlns:a16="http://schemas.microsoft.com/office/drawing/2014/main" id="{F9AF32C8-4F8D-4495-8F31-6F5EEFFB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8" name="Picture 1278" descr="maejo">
          <a:extLst>
            <a:ext uri="{FF2B5EF4-FFF2-40B4-BE49-F238E27FC236}">
              <a16:creationId xmlns:a16="http://schemas.microsoft.com/office/drawing/2014/main" id="{83A27D7D-7654-4468-BF0F-4B20D6345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9" name="Picture 1279" descr="maejo">
          <a:extLst>
            <a:ext uri="{FF2B5EF4-FFF2-40B4-BE49-F238E27FC236}">
              <a16:creationId xmlns:a16="http://schemas.microsoft.com/office/drawing/2014/main" id="{C6062CDA-F1D0-4D8C-85C2-EB18228E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0" name="Picture 1280" descr="maejo">
          <a:extLst>
            <a:ext uri="{FF2B5EF4-FFF2-40B4-BE49-F238E27FC236}">
              <a16:creationId xmlns:a16="http://schemas.microsoft.com/office/drawing/2014/main" id="{DFA24C49-C09B-4281-9273-FF472157A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1" name="Picture 1281" descr="maejo">
          <a:extLst>
            <a:ext uri="{FF2B5EF4-FFF2-40B4-BE49-F238E27FC236}">
              <a16:creationId xmlns:a16="http://schemas.microsoft.com/office/drawing/2014/main" id="{25BB8FBA-B4C2-45C7-A926-CFD6B7520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2" name="Picture 1282" descr="maejo">
          <a:extLst>
            <a:ext uri="{FF2B5EF4-FFF2-40B4-BE49-F238E27FC236}">
              <a16:creationId xmlns:a16="http://schemas.microsoft.com/office/drawing/2014/main" id="{2D4914FF-7685-4F4B-A610-33257B7C2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3" name="Picture 1283" descr="maejo">
          <a:extLst>
            <a:ext uri="{FF2B5EF4-FFF2-40B4-BE49-F238E27FC236}">
              <a16:creationId xmlns:a16="http://schemas.microsoft.com/office/drawing/2014/main" id="{FFCDCA40-C88C-4004-8C84-C76ABACD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4" name="Picture 1284" descr="maejo">
          <a:extLst>
            <a:ext uri="{FF2B5EF4-FFF2-40B4-BE49-F238E27FC236}">
              <a16:creationId xmlns:a16="http://schemas.microsoft.com/office/drawing/2014/main" id="{8BCBD1BB-2325-4516-A2A2-A9DEAF129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5" name="Picture 1285" descr="maejo">
          <a:extLst>
            <a:ext uri="{FF2B5EF4-FFF2-40B4-BE49-F238E27FC236}">
              <a16:creationId xmlns:a16="http://schemas.microsoft.com/office/drawing/2014/main" id="{F0014B55-BA71-46C1-9547-1ED2D889D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6" name="Picture 1286" descr="maejo">
          <a:extLst>
            <a:ext uri="{FF2B5EF4-FFF2-40B4-BE49-F238E27FC236}">
              <a16:creationId xmlns:a16="http://schemas.microsoft.com/office/drawing/2014/main" id="{DDCD8AEC-2DDA-41D7-82E8-0A434470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7" name="Picture 1287" descr="maejo">
          <a:extLst>
            <a:ext uri="{FF2B5EF4-FFF2-40B4-BE49-F238E27FC236}">
              <a16:creationId xmlns:a16="http://schemas.microsoft.com/office/drawing/2014/main" id="{47067463-2C94-456B-86E4-11F569BF1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8" name="Picture 1288" descr="maejo">
          <a:extLst>
            <a:ext uri="{FF2B5EF4-FFF2-40B4-BE49-F238E27FC236}">
              <a16:creationId xmlns:a16="http://schemas.microsoft.com/office/drawing/2014/main" id="{BEBBDB73-73A2-4377-8E5D-C0A3D825B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9" name="Picture 1289" descr="maejo">
          <a:extLst>
            <a:ext uri="{FF2B5EF4-FFF2-40B4-BE49-F238E27FC236}">
              <a16:creationId xmlns:a16="http://schemas.microsoft.com/office/drawing/2014/main" id="{741231B8-9E1A-4CAD-82F3-53BC9666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0" name="Picture 1290" descr="maejo">
          <a:extLst>
            <a:ext uri="{FF2B5EF4-FFF2-40B4-BE49-F238E27FC236}">
              <a16:creationId xmlns:a16="http://schemas.microsoft.com/office/drawing/2014/main" id="{89FDDBF8-FF8D-4456-B3AC-9A6D94CFA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1" name="Picture 1291" descr="maejo">
          <a:extLst>
            <a:ext uri="{FF2B5EF4-FFF2-40B4-BE49-F238E27FC236}">
              <a16:creationId xmlns:a16="http://schemas.microsoft.com/office/drawing/2014/main" id="{5E51C456-8198-4892-B7F3-7D745BF7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2" name="Picture 1292" descr="maejo">
          <a:extLst>
            <a:ext uri="{FF2B5EF4-FFF2-40B4-BE49-F238E27FC236}">
              <a16:creationId xmlns:a16="http://schemas.microsoft.com/office/drawing/2014/main" id="{1AA27089-4344-4BB9-9FC3-12E9D46E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3" name="Picture 1293" descr="maejo">
          <a:extLst>
            <a:ext uri="{FF2B5EF4-FFF2-40B4-BE49-F238E27FC236}">
              <a16:creationId xmlns:a16="http://schemas.microsoft.com/office/drawing/2014/main" id="{FE6DE3C6-BF31-44D7-9AB9-16B4BA2D9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4" name="Picture 1294" descr="maejo">
          <a:extLst>
            <a:ext uri="{FF2B5EF4-FFF2-40B4-BE49-F238E27FC236}">
              <a16:creationId xmlns:a16="http://schemas.microsoft.com/office/drawing/2014/main" id="{E151F615-CB47-4CA1-93F9-38B737AD3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5" name="Picture 1295" descr="maejo">
          <a:extLst>
            <a:ext uri="{FF2B5EF4-FFF2-40B4-BE49-F238E27FC236}">
              <a16:creationId xmlns:a16="http://schemas.microsoft.com/office/drawing/2014/main" id="{3EA6779B-5EB3-4A9A-8AFC-DCE398572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6" name="Picture 1296" descr="maejo">
          <a:extLst>
            <a:ext uri="{FF2B5EF4-FFF2-40B4-BE49-F238E27FC236}">
              <a16:creationId xmlns:a16="http://schemas.microsoft.com/office/drawing/2014/main" id="{47DB29B9-964D-4F69-9EE5-6B54E5532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7" name="Picture 1297" descr="maejo">
          <a:extLst>
            <a:ext uri="{FF2B5EF4-FFF2-40B4-BE49-F238E27FC236}">
              <a16:creationId xmlns:a16="http://schemas.microsoft.com/office/drawing/2014/main" id="{585194BD-5688-42AC-BC19-0D99E5E8E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8" name="Picture 1298" descr="maejo">
          <a:extLst>
            <a:ext uri="{FF2B5EF4-FFF2-40B4-BE49-F238E27FC236}">
              <a16:creationId xmlns:a16="http://schemas.microsoft.com/office/drawing/2014/main" id="{B60D79BD-819E-475F-9582-A37BA535A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9" name="Picture 1299" descr="maejo">
          <a:extLst>
            <a:ext uri="{FF2B5EF4-FFF2-40B4-BE49-F238E27FC236}">
              <a16:creationId xmlns:a16="http://schemas.microsoft.com/office/drawing/2014/main" id="{2F68BDCC-B3B1-47B0-9CB2-4B9475758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50" name="Picture 1300" descr="maejo">
          <a:extLst>
            <a:ext uri="{FF2B5EF4-FFF2-40B4-BE49-F238E27FC236}">
              <a16:creationId xmlns:a16="http://schemas.microsoft.com/office/drawing/2014/main" id="{7141C2FB-3F02-4AE1-8553-8AD98E4A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51" name="Picture 1301" descr="maejo">
          <a:extLst>
            <a:ext uri="{FF2B5EF4-FFF2-40B4-BE49-F238E27FC236}">
              <a16:creationId xmlns:a16="http://schemas.microsoft.com/office/drawing/2014/main" id="{3A79437E-662C-4253-91CE-C5A219D46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552" name="Picture 1303" descr="maejo">
          <a:extLst>
            <a:ext uri="{FF2B5EF4-FFF2-40B4-BE49-F238E27FC236}">
              <a16:creationId xmlns:a16="http://schemas.microsoft.com/office/drawing/2014/main" id="{3D6EEFCE-4973-409B-826A-F1A28601B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314325</xdr:colOff>
      <xdr:row>2</xdr:row>
      <xdr:rowOff>0</xdr:rowOff>
    </xdr:from>
    <xdr:to>
      <xdr:col>4</xdr:col>
      <xdr:colOff>504825</xdr:colOff>
      <xdr:row>2</xdr:row>
      <xdr:rowOff>0</xdr:rowOff>
    </xdr:to>
    <xdr:pic>
      <xdr:nvPicPr>
        <xdr:cNvPr id="553" name="Picture 1304" descr="maejo">
          <a:extLst>
            <a:ext uri="{FF2B5EF4-FFF2-40B4-BE49-F238E27FC236}">
              <a16:creationId xmlns:a16="http://schemas.microsoft.com/office/drawing/2014/main" id="{A2609E9F-E95A-40DD-95BF-0509E168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554" name="Picture 1306" descr="maejo">
          <a:extLst>
            <a:ext uri="{FF2B5EF4-FFF2-40B4-BE49-F238E27FC236}">
              <a16:creationId xmlns:a16="http://schemas.microsoft.com/office/drawing/2014/main" id="{AE2B260A-4937-47E0-98A6-BE80CFD6A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371475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555" name="Picture 1307" descr="maejo">
          <a:extLst>
            <a:ext uri="{FF2B5EF4-FFF2-40B4-BE49-F238E27FC236}">
              <a16:creationId xmlns:a16="http://schemas.microsoft.com/office/drawing/2014/main" id="{AB75E2AD-E3D4-48A0-99F3-9BE66B902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56" name="Picture 1308" descr="maejo">
          <a:extLst>
            <a:ext uri="{FF2B5EF4-FFF2-40B4-BE49-F238E27FC236}">
              <a16:creationId xmlns:a16="http://schemas.microsoft.com/office/drawing/2014/main" id="{5E331606-552C-4D8A-BAD9-A495FA8C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57" name="Picture 1309" descr="maejo">
          <a:extLst>
            <a:ext uri="{FF2B5EF4-FFF2-40B4-BE49-F238E27FC236}">
              <a16:creationId xmlns:a16="http://schemas.microsoft.com/office/drawing/2014/main" id="{541F12A1-E49C-4E24-B203-952F6FFF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58" name="Picture 1310" descr="maejo">
          <a:extLst>
            <a:ext uri="{FF2B5EF4-FFF2-40B4-BE49-F238E27FC236}">
              <a16:creationId xmlns:a16="http://schemas.microsoft.com/office/drawing/2014/main" id="{470AEDC0-B199-4D8E-99E7-3205A3CE7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59" name="Picture 1311" descr="maejo">
          <a:extLst>
            <a:ext uri="{FF2B5EF4-FFF2-40B4-BE49-F238E27FC236}">
              <a16:creationId xmlns:a16="http://schemas.microsoft.com/office/drawing/2014/main" id="{96B9E472-5B41-4950-B0F6-6FF1CD5D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0" name="Picture 1312" descr="maejo">
          <a:extLst>
            <a:ext uri="{FF2B5EF4-FFF2-40B4-BE49-F238E27FC236}">
              <a16:creationId xmlns:a16="http://schemas.microsoft.com/office/drawing/2014/main" id="{D1CE0E59-A635-48F6-AE79-8AF636620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1" name="Picture 1313" descr="maejo">
          <a:extLst>
            <a:ext uri="{FF2B5EF4-FFF2-40B4-BE49-F238E27FC236}">
              <a16:creationId xmlns:a16="http://schemas.microsoft.com/office/drawing/2014/main" id="{9614001B-4EBC-4F26-9FCC-5F1D94FF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2" name="Picture 1314" descr="maejo">
          <a:extLst>
            <a:ext uri="{FF2B5EF4-FFF2-40B4-BE49-F238E27FC236}">
              <a16:creationId xmlns:a16="http://schemas.microsoft.com/office/drawing/2014/main" id="{01ED0921-6AF6-42F6-91EC-861704FD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3" name="Picture 1315" descr="maejo">
          <a:extLst>
            <a:ext uri="{FF2B5EF4-FFF2-40B4-BE49-F238E27FC236}">
              <a16:creationId xmlns:a16="http://schemas.microsoft.com/office/drawing/2014/main" id="{9660A034-8FF1-4ACC-8D63-F98F6FB18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4" name="Picture 1316" descr="maejo">
          <a:extLst>
            <a:ext uri="{FF2B5EF4-FFF2-40B4-BE49-F238E27FC236}">
              <a16:creationId xmlns:a16="http://schemas.microsoft.com/office/drawing/2014/main" id="{DE2AFA19-2785-4DF7-B202-55F5E186F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5" name="Picture 1317" descr="maejo">
          <a:extLst>
            <a:ext uri="{FF2B5EF4-FFF2-40B4-BE49-F238E27FC236}">
              <a16:creationId xmlns:a16="http://schemas.microsoft.com/office/drawing/2014/main" id="{52FDF190-94E1-4F5E-BACD-6DD309A36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6" name="Picture 1318" descr="maejo">
          <a:extLst>
            <a:ext uri="{FF2B5EF4-FFF2-40B4-BE49-F238E27FC236}">
              <a16:creationId xmlns:a16="http://schemas.microsoft.com/office/drawing/2014/main" id="{1F552C49-55DE-49FF-8336-C03FC182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7" name="Picture 1319" descr="maejo">
          <a:extLst>
            <a:ext uri="{FF2B5EF4-FFF2-40B4-BE49-F238E27FC236}">
              <a16:creationId xmlns:a16="http://schemas.microsoft.com/office/drawing/2014/main" id="{55F8A614-E937-414D-810A-2CDB0DDB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8" name="Picture 1320" descr="maejo">
          <a:extLst>
            <a:ext uri="{FF2B5EF4-FFF2-40B4-BE49-F238E27FC236}">
              <a16:creationId xmlns:a16="http://schemas.microsoft.com/office/drawing/2014/main" id="{5339851E-F564-488A-AF26-17BD1024F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9" name="Picture 1321" descr="maejo">
          <a:extLst>
            <a:ext uri="{FF2B5EF4-FFF2-40B4-BE49-F238E27FC236}">
              <a16:creationId xmlns:a16="http://schemas.microsoft.com/office/drawing/2014/main" id="{C2A7321D-AC7D-40F9-89EC-B1136DB0E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0" name="Picture 1322" descr="maejo">
          <a:extLst>
            <a:ext uri="{FF2B5EF4-FFF2-40B4-BE49-F238E27FC236}">
              <a16:creationId xmlns:a16="http://schemas.microsoft.com/office/drawing/2014/main" id="{FE8A8787-2192-493D-BF0E-058EECB1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1" name="Picture 1323" descr="maejo">
          <a:extLst>
            <a:ext uri="{FF2B5EF4-FFF2-40B4-BE49-F238E27FC236}">
              <a16:creationId xmlns:a16="http://schemas.microsoft.com/office/drawing/2014/main" id="{74C2B51B-CF5C-42C2-85F2-2835B2F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2" name="Picture 1324" descr="maejo">
          <a:extLst>
            <a:ext uri="{FF2B5EF4-FFF2-40B4-BE49-F238E27FC236}">
              <a16:creationId xmlns:a16="http://schemas.microsoft.com/office/drawing/2014/main" id="{37925F88-8082-49DC-9002-83B66B13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3" name="Picture 1325" descr="maejo">
          <a:extLst>
            <a:ext uri="{FF2B5EF4-FFF2-40B4-BE49-F238E27FC236}">
              <a16:creationId xmlns:a16="http://schemas.microsoft.com/office/drawing/2014/main" id="{164025EE-1A2E-46A4-BA6B-A3EEDCFEB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4" name="Picture 1326" descr="maejo">
          <a:extLst>
            <a:ext uri="{FF2B5EF4-FFF2-40B4-BE49-F238E27FC236}">
              <a16:creationId xmlns:a16="http://schemas.microsoft.com/office/drawing/2014/main" id="{ED9CDA2B-AD74-4F3B-86AC-3E14E72B5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5" name="Picture 1327" descr="maejo">
          <a:extLst>
            <a:ext uri="{FF2B5EF4-FFF2-40B4-BE49-F238E27FC236}">
              <a16:creationId xmlns:a16="http://schemas.microsoft.com/office/drawing/2014/main" id="{81794D60-C245-46D8-B03D-1EE10F12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6" name="Picture 1328" descr="maejo">
          <a:extLst>
            <a:ext uri="{FF2B5EF4-FFF2-40B4-BE49-F238E27FC236}">
              <a16:creationId xmlns:a16="http://schemas.microsoft.com/office/drawing/2014/main" id="{6A00FC8B-4019-4E44-9A9C-C0643DDF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7" name="Picture 1329" descr="maejo">
          <a:extLst>
            <a:ext uri="{FF2B5EF4-FFF2-40B4-BE49-F238E27FC236}">
              <a16:creationId xmlns:a16="http://schemas.microsoft.com/office/drawing/2014/main" id="{A8900B70-8E62-4772-95B3-620E63C9F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8" name="Picture 1330" descr="maejo">
          <a:extLst>
            <a:ext uri="{FF2B5EF4-FFF2-40B4-BE49-F238E27FC236}">
              <a16:creationId xmlns:a16="http://schemas.microsoft.com/office/drawing/2014/main" id="{B50DF8D4-50B7-4908-846C-F4ED6D845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9" name="Picture 1331" descr="maejo">
          <a:extLst>
            <a:ext uri="{FF2B5EF4-FFF2-40B4-BE49-F238E27FC236}">
              <a16:creationId xmlns:a16="http://schemas.microsoft.com/office/drawing/2014/main" id="{73A8B2CF-FF0F-4E7F-B459-C194CC26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0" name="Picture 1332" descr="maejo">
          <a:extLst>
            <a:ext uri="{FF2B5EF4-FFF2-40B4-BE49-F238E27FC236}">
              <a16:creationId xmlns:a16="http://schemas.microsoft.com/office/drawing/2014/main" id="{7BD1C7CF-F729-44D0-A249-32DE4BCB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1" name="Picture 1333" descr="maejo">
          <a:extLst>
            <a:ext uri="{FF2B5EF4-FFF2-40B4-BE49-F238E27FC236}">
              <a16:creationId xmlns:a16="http://schemas.microsoft.com/office/drawing/2014/main" id="{411CF713-2E9F-469C-848A-E11E4C720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2" name="Picture 1334" descr="maejo">
          <a:extLst>
            <a:ext uri="{FF2B5EF4-FFF2-40B4-BE49-F238E27FC236}">
              <a16:creationId xmlns:a16="http://schemas.microsoft.com/office/drawing/2014/main" id="{4D3C6A26-45BD-4B1A-ABB7-9A6DD2D0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3" name="Picture 1335" descr="maejo">
          <a:extLst>
            <a:ext uri="{FF2B5EF4-FFF2-40B4-BE49-F238E27FC236}">
              <a16:creationId xmlns:a16="http://schemas.microsoft.com/office/drawing/2014/main" id="{BAB6DB3B-CAA4-4C35-BA26-8DC51D87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4" name="Picture 1336" descr="maejo">
          <a:extLst>
            <a:ext uri="{FF2B5EF4-FFF2-40B4-BE49-F238E27FC236}">
              <a16:creationId xmlns:a16="http://schemas.microsoft.com/office/drawing/2014/main" id="{2B98148F-E506-4399-BABF-509F1EE46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5" name="Picture 1337" descr="maejo">
          <a:extLst>
            <a:ext uri="{FF2B5EF4-FFF2-40B4-BE49-F238E27FC236}">
              <a16:creationId xmlns:a16="http://schemas.microsoft.com/office/drawing/2014/main" id="{6C30831D-D5C1-4A99-B70A-57703AAD4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6" name="Picture 1338" descr="maejo">
          <a:extLst>
            <a:ext uri="{FF2B5EF4-FFF2-40B4-BE49-F238E27FC236}">
              <a16:creationId xmlns:a16="http://schemas.microsoft.com/office/drawing/2014/main" id="{FE46F117-6158-4982-8EF0-34049535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7" name="Picture 1339" descr="maejo">
          <a:extLst>
            <a:ext uri="{FF2B5EF4-FFF2-40B4-BE49-F238E27FC236}">
              <a16:creationId xmlns:a16="http://schemas.microsoft.com/office/drawing/2014/main" id="{538EBE20-4D34-4D54-8571-39DD81D80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8" name="Picture 1340" descr="maejo">
          <a:extLst>
            <a:ext uri="{FF2B5EF4-FFF2-40B4-BE49-F238E27FC236}">
              <a16:creationId xmlns:a16="http://schemas.microsoft.com/office/drawing/2014/main" id="{98F1722E-E3CF-44DB-9D2B-50BB6216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9" name="Picture 1341" descr="maejo">
          <a:extLst>
            <a:ext uri="{FF2B5EF4-FFF2-40B4-BE49-F238E27FC236}">
              <a16:creationId xmlns:a16="http://schemas.microsoft.com/office/drawing/2014/main" id="{2426AE68-8955-4A3A-90AF-1D4BC1AD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0" name="Picture 1342" descr="maejo">
          <a:extLst>
            <a:ext uri="{FF2B5EF4-FFF2-40B4-BE49-F238E27FC236}">
              <a16:creationId xmlns:a16="http://schemas.microsoft.com/office/drawing/2014/main" id="{01E2FFDC-5D83-49EF-9E6D-521805095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1" name="Picture 1343" descr="maejo">
          <a:extLst>
            <a:ext uri="{FF2B5EF4-FFF2-40B4-BE49-F238E27FC236}">
              <a16:creationId xmlns:a16="http://schemas.microsoft.com/office/drawing/2014/main" id="{46D77022-5274-4CCF-9F0D-79C92565E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2" name="Picture 1344" descr="maejo">
          <a:extLst>
            <a:ext uri="{FF2B5EF4-FFF2-40B4-BE49-F238E27FC236}">
              <a16:creationId xmlns:a16="http://schemas.microsoft.com/office/drawing/2014/main" id="{17DB0E38-6E55-4955-B061-D6DFAC6F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3" name="Picture 1345" descr="maejo">
          <a:extLst>
            <a:ext uri="{FF2B5EF4-FFF2-40B4-BE49-F238E27FC236}">
              <a16:creationId xmlns:a16="http://schemas.microsoft.com/office/drawing/2014/main" id="{C2B137F1-793D-4E6C-BFF1-1494A1099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4" name="Picture 1346" descr="maejo">
          <a:extLst>
            <a:ext uri="{FF2B5EF4-FFF2-40B4-BE49-F238E27FC236}">
              <a16:creationId xmlns:a16="http://schemas.microsoft.com/office/drawing/2014/main" id="{5B105E91-59AE-4C5E-A156-EC0F42BFD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5" name="Picture 1347" descr="maejo">
          <a:extLst>
            <a:ext uri="{FF2B5EF4-FFF2-40B4-BE49-F238E27FC236}">
              <a16:creationId xmlns:a16="http://schemas.microsoft.com/office/drawing/2014/main" id="{2854A1BA-47FC-4434-BF0F-7B57F6542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6" name="Picture 1348" descr="maejo">
          <a:extLst>
            <a:ext uri="{FF2B5EF4-FFF2-40B4-BE49-F238E27FC236}">
              <a16:creationId xmlns:a16="http://schemas.microsoft.com/office/drawing/2014/main" id="{667599BE-BA47-4140-A2DC-84247DF0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7" name="Picture 1349" descr="maejo">
          <a:extLst>
            <a:ext uri="{FF2B5EF4-FFF2-40B4-BE49-F238E27FC236}">
              <a16:creationId xmlns:a16="http://schemas.microsoft.com/office/drawing/2014/main" id="{6C7CA84E-29B2-42EF-9257-2115055D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8" name="Picture 1350" descr="maejo">
          <a:extLst>
            <a:ext uri="{FF2B5EF4-FFF2-40B4-BE49-F238E27FC236}">
              <a16:creationId xmlns:a16="http://schemas.microsoft.com/office/drawing/2014/main" id="{9A1F16A2-EC5F-40B4-AEA5-BE436B2C6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9" name="Picture 1351" descr="maejo">
          <a:extLst>
            <a:ext uri="{FF2B5EF4-FFF2-40B4-BE49-F238E27FC236}">
              <a16:creationId xmlns:a16="http://schemas.microsoft.com/office/drawing/2014/main" id="{D74CEF75-BF85-477F-AA7D-66013A271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0" name="Picture 1352" descr="maejo">
          <a:extLst>
            <a:ext uri="{FF2B5EF4-FFF2-40B4-BE49-F238E27FC236}">
              <a16:creationId xmlns:a16="http://schemas.microsoft.com/office/drawing/2014/main" id="{E2F3DE21-A487-49FE-9112-B14CC7456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1" name="Picture 1353" descr="maejo">
          <a:extLst>
            <a:ext uri="{FF2B5EF4-FFF2-40B4-BE49-F238E27FC236}">
              <a16:creationId xmlns:a16="http://schemas.microsoft.com/office/drawing/2014/main" id="{0EA486C6-A0AF-469A-AFE4-3714D012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2" name="Picture 1354" descr="maejo">
          <a:extLst>
            <a:ext uri="{FF2B5EF4-FFF2-40B4-BE49-F238E27FC236}">
              <a16:creationId xmlns:a16="http://schemas.microsoft.com/office/drawing/2014/main" id="{5D0143CE-B834-4E38-84A6-FCEA034E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3" name="Picture 1355" descr="maejo">
          <a:extLst>
            <a:ext uri="{FF2B5EF4-FFF2-40B4-BE49-F238E27FC236}">
              <a16:creationId xmlns:a16="http://schemas.microsoft.com/office/drawing/2014/main" id="{B449C1F5-DAA3-4A1D-AD69-745D6F13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4" name="Picture 1356" descr="maejo">
          <a:extLst>
            <a:ext uri="{FF2B5EF4-FFF2-40B4-BE49-F238E27FC236}">
              <a16:creationId xmlns:a16="http://schemas.microsoft.com/office/drawing/2014/main" id="{36B995BA-2B5C-414C-A9FC-1E5CFB60F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5" name="Picture 1357" descr="maejo">
          <a:extLst>
            <a:ext uri="{FF2B5EF4-FFF2-40B4-BE49-F238E27FC236}">
              <a16:creationId xmlns:a16="http://schemas.microsoft.com/office/drawing/2014/main" id="{AEEA4F50-2E37-4720-BC9C-1CC0A7E67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6" name="Picture 1358" descr="maejo">
          <a:extLst>
            <a:ext uri="{FF2B5EF4-FFF2-40B4-BE49-F238E27FC236}">
              <a16:creationId xmlns:a16="http://schemas.microsoft.com/office/drawing/2014/main" id="{76592439-E1FD-4B22-843F-519DAA8AF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7" name="Picture 1359" descr="maejo">
          <a:extLst>
            <a:ext uri="{FF2B5EF4-FFF2-40B4-BE49-F238E27FC236}">
              <a16:creationId xmlns:a16="http://schemas.microsoft.com/office/drawing/2014/main" id="{ECA4552A-4068-45D9-836D-2BBF4A0F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8" name="Picture 1360" descr="maejo">
          <a:extLst>
            <a:ext uri="{FF2B5EF4-FFF2-40B4-BE49-F238E27FC236}">
              <a16:creationId xmlns:a16="http://schemas.microsoft.com/office/drawing/2014/main" id="{DE5BB1E9-1A32-4D54-932E-16E2D5BA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9" name="Picture 1361" descr="maejo">
          <a:extLst>
            <a:ext uri="{FF2B5EF4-FFF2-40B4-BE49-F238E27FC236}">
              <a16:creationId xmlns:a16="http://schemas.microsoft.com/office/drawing/2014/main" id="{2AABD563-AE60-4CC0-BA93-3F2D4FCD5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0" name="Picture 1362" descr="maejo">
          <a:extLst>
            <a:ext uri="{FF2B5EF4-FFF2-40B4-BE49-F238E27FC236}">
              <a16:creationId xmlns:a16="http://schemas.microsoft.com/office/drawing/2014/main" id="{F45C139C-9A88-43DF-966E-E3215B90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1" name="Picture 1363" descr="maejo">
          <a:extLst>
            <a:ext uri="{FF2B5EF4-FFF2-40B4-BE49-F238E27FC236}">
              <a16:creationId xmlns:a16="http://schemas.microsoft.com/office/drawing/2014/main" id="{242045A8-96EE-4714-B1C2-AF56DBD2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2" name="Picture 1364" descr="maejo">
          <a:extLst>
            <a:ext uri="{FF2B5EF4-FFF2-40B4-BE49-F238E27FC236}">
              <a16:creationId xmlns:a16="http://schemas.microsoft.com/office/drawing/2014/main" id="{113B138E-36CE-48E8-80E5-9D6A5D75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3" name="Picture 1365" descr="maejo">
          <a:extLst>
            <a:ext uri="{FF2B5EF4-FFF2-40B4-BE49-F238E27FC236}">
              <a16:creationId xmlns:a16="http://schemas.microsoft.com/office/drawing/2014/main" id="{D6C8B321-972B-495B-8675-59CAE7CF0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4" name="Picture 1366" descr="maejo">
          <a:extLst>
            <a:ext uri="{FF2B5EF4-FFF2-40B4-BE49-F238E27FC236}">
              <a16:creationId xmlns:a16="http://schemas.microsoft.com/office/drawing/2014/main" id="{8D1FF35E-3BF7-41B3-982B-C2ED4CFE1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5" name="Picture 1367" descr="maejo">
          <a:extLst>
            <a:ext uri="{FF2B5EF4-FFF2-40B4-BE49-F238E27FC236}">
              <a16:creationId xmlns:a16="http://schemas.microsoft.com/office/drawing/2014/main" id="{8D8B0A57-812A-4E72-B849-1DCB1F10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6" name="Picture 1368" descr="maejo">
          <a:extLst>
            <a:ext uri="{FF2B5EF4-FFF2-40B4-BE49-F238E27FC236}">
              <a16:creationId xmlns:a16="http://schemas.microsoft.com/office/drawing/2014/main" id="{52CDBBBC-CD75-4C77-9DA2-712826506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7" name="Picture 1369" descr="maejo">
          <a:extLst>
            <a:ext uri="{FF2B5EF4-FFF2-40B4-BE49-F238E27FC236}">
              <a16:creationId xmlns:a16="http://schemas.microsoft.com/office/drawing/2014/main" id="{84071FFB-176E-4C6C-9B11-E247BC99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8" name="Picture 1370" descr="maejo">
          <a:extLst>
            <a:ext uri="{FF2B5EF4-FFF2-40B4-BE49-F238E27FC236}">
              <a16:creationId xmlns:a16="http://schemas.microsoft.com/office/drawing/2014/main" id="{E8DF4810-FA69-4433-90B3-3CFF5A853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9" name="Picture 1371" descr="maejo">
          <a:extLst>
            <a:ext uri="{FF2B5EF4-FFF2-40B4-BE49-F238E27FC236}">
              <a16:creationId xmlns:a16="http://schemas.microsoft.com/office/drawing/2014/main" id="{B934F7C3-B6F3-4309-B32D-BE2148E42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0" name="Picture 1372" descr="maejo">
          <a:extLst>
            <a:ext uri="{FF2B5EF4-FFF2-40B4-BE49-F238E27FC236}">
              <a16:creationId xmlns:a16="http://schemas.microsoft.com/office/drawing/2014/main" id="{2A41E526-56BB-4CBF-A11F-74D6CAB55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1" name="Picture 1373" descr="maejo">
          <a:extLst>
            <a:ext uri="{FF2B5EF4-FFF2-40B4-BE49-F238E27FC236}">
              <a16:creationId xmlns:a16="http://schemas.microsoft.com/office/drawing/2014/main" id="{340B7A47-73CE-49C2-8FEE-DFBA0709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2" name="Picture 1374" descr="maejo">
          <a:extLst>
            <a:ext uri="{FF2B5EF4-FFF2-40B4-BE49-F238E27FC236}">
              <a16:creationId xmlns:a16="http://schemas.microsoft.com/office/drawing/2014/main" id="{573E03CB-ED48-4678-ADBD-91BE13C3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3" name="Picture 1375" descr="maejo">
          <a:extLst>
            <a:ext uri="{FF2B5EF4-FFF2-40B4-BE49-F238E27FC236}">
              <a16:creationId xmlns:a16="http://schemas.microsoft.com/office/drawing/2014/main" id="{7B66029E-9DF3-4C58-BA39-216EE0D2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4" name="Picture 1376" descr="maejo">
          <a:extLst>
            <a:ext uri="{FF2B5EF4-FFF2-40B4-BE49-F238E27FC236}">
              <a16:creationId xmlns:a16="http://schemas.microsoft.com/office/drawing/2014/main" id="{E120E3BB-DA8A-4F02-94FC-8BE1BD44B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5" name="Picture 1377" descr="maejo">
          <a:extLst>
            <a:ext uri="{FF2B5EF4-FFF2-40B4-BE49-F238E27FC236}">
              <a16:creationId xmlns:a16="http://schemas.microsoft.com/office/drawing/2014/main" id="{AA84DE63-8B68-40E5-82DB-183C1CA6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6" name="Picture 1378" descr="maejo">
          <a:extLst>
            <a:ext uri="{FF2B5EF4-FFF2-40B4-BE49-F238E27FC236}">
              <a16:creationId xmlns:a16="http://schemas.microsoft.com/office/drawing/2014/main" id="{B597AF99-4D82-463F-882D-DF579D4C9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7" name="Picture 1379" descr="maejo">
          <a:extLst>
            <a:ext uri="{FF2B5EF4-FFF2-40B4-BE49-F238E27FC236}">
              <a16:creationId xmlns:a16="http://schemas.microsoft.com/office/drawing/2014/main" id="{0F9DCB69-682A-43D5-B2E6-9C03A9FDB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8" name="Picture 1380" descr="maejo">
          <a:extLst>
            <a:ext uri="{FF2B5EF4-FFF2-40B4-BE49-F238E27FC236}">
              <a16:creationId xmlns:a16="http://schemas.microsoft.com/office/drawing/2014/main" id="{31766155-3CD7-41ED-B763-8B64F173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9" name="Picture 1381" descr="maejo">
          <a:extLst>
            <a:ext uri="{FF2B5EF4-FFF2-40B4-BE49-F238E27FC236}">
              <a16:creationId xmlns:a16="http://schemas.microsoft.com/office/drawing/2014/main" id="{631063A1-EC8E-4330-9FA3-18482B0C8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0" name="Picture 1382" descr="maejo">
          <a:extLst>
            <a:ext uri="{FF2B5EF4-FFF2-40B4-BE49-F238E27FC236}">
              <a16:creationId xmlns:a16="http://schemas.microsoft.com/office/drawing/2014/main" id="{119F948A-ACA2-4B82-997C-8ED3931C2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1" name="Picture 1383" descr="maejo">
          <a:extLst>
            <a:ext uri="{FF2B5EF4-FFF2-40B4-BE49-F238E27FC236}">
              <a16:creationId xmlns:a16="http://schemas.microsoft.com/office/drawing/2014/main" id="{B1A31255-0FF7-4B85-9BAE-A6F3E433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2" name="Picture 1384" descr="maejo">
          <a:extLst>
            <a:ext uri="{FF2B5EF4-FFF2-40B4-BE49-F238E27FC236}">
              <a16:creationId xmlns:a16="http://schemas.microsoft.com/office/drawing/2014/main" id="{67D305D8-C24F-4DA7-A6F4-0190A69D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3" name="Picture 1385" descr="maejo">
          <a:extLst>
            <a:ext uri="{FF2B5EF4-FFF2-40B4-BE49-F238E27FC236}">
              <a16:creationId xmlns:a16="http://schemas.microsoft.com/office/drawing/2014/main" id="{C21105D2-E4A6-4402-8FB4-2ED0FDE27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4" name="Picture 1386" descr="maejo">
          <a:extLst>
            <a:ext uri="{FF2B5EF4-FFF2-40B4-BE49-F238E27FC236}">
              <a16:creationId xmlns:a16="http://schemas.microsoft.com/office/drawing/2014/main" id="{BBDCC64E-282F-40F7-8225-DB858353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5" name="Picture 1387" descr="maejo">
          <a:extLst>
            <a:ext uri="{FF2B5EF4-FFF2-40B4-BE49-F238E27FC236}">
              <a16:creationId xmlns:a16="http://schemas.microsoft.com/office/drawing/2014/main" id="{B4981374-0821-4251-8101-8BABEC48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6" name="Picture 1388" descr="maejo">
          <a:extLst>
            <a:ext uri="{FF2B5EF4-FFF2-40B4-BE49-F238E27FC236}">
              <a16:creationId xmlns:a16="http://schemas.microsoft.com/office/drawing/2014/main" id="{582D1627-1D8D-4DB3-B280-15CF9EE0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7" name="Picture 1389" descr="maejo">
          <a:extLst>
            <a:ext uri="{FF2B5EF4-FFF2-40B4-BE49-F238E27FC236}">
              <a16:creationId xmlns:a16="http://schemas.microsoft.com/office/drawing/2014/main" id="{B2239BF8-8A91-4DA9-83B2-7D0449B8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8" name="Picture 1390" descr="maejo">
          <a:extLst>
            <a:ext uri="{FF2B5EF4-FFF2-40B4-BE49-F238E27FC236}">
              <a16:creationId xmlns:a16="http://schemas.microsoft.com/office/drawing/2014/main" id="{84A69BCE-1A7C-4699-89B4-8C566D032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9" name="Picture 1391" descr="maejo">
          <a:extLst>
            <a:ext uri="{FF2B5EF4-FFF2-40B4-BE49-F238E27FC236}">
              <a16:creationId xmlns:a16="http://schemas.microsoft.com/office/drawing/2014/main" id="{A1C435FA-7C0E-4A7D-9C84-C1E2DA770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0" name="Picture 1392" descr="maejo">
          <a:extLst>
            <a:ext uri="{FF2B5EF4-FFF2-40B4-BE49-F238E27FC236}">
              <a16:creationId xmlns:a16="http://schemas.microsoft.com/office/drawing/2014/main" id="{8ED36752-9C0F-443C-97A5-9FE00D71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1" name="Picture 1393" descr="maejo">
          <a:extLst>
            <a:ext uri="{FF2B5EF4-FFF2-40B4-BE49-F238E27FC236}">
              <a16:creationId xmlns:a16="http://schemas.microsoft.com/office/drawing/2014/main" id="{1DEA8FA9-E508-4186-84A6-C3E05DB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2" name="Picture 1394" descr="maejo">
          <a:extLst>
            <a:ext uri="{FF2B5EF4-FFF2-40B4-BE49-F238E27FC236}">
              <a16:creationId xmlns:a16="http://schemas.microsoft.com/office/drawing/2014/main" id="{A3626A5F-E967-47AC-89A0-15AD3379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3" name="Picture 1395" descr="maejo">
          <a:extLst>
            <a:ext uri="{FF2B5EF4-FFF2-40B4-BE49-F238E27FC236}">
              <a16:creationId xmlns:a16="http://schemas.microsoft.com/office/drawing/2014/main" id="{7466E808-3FC8-4B0B-A66C-3F6F93B7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4" name="Picture 1396" descr="maejo">
          <a:extLst>
            <a:ext uri="{FF2B5EF4-FFF2-40B4-BE49-F238E27FC236}">
              <a16:creationId xmlns:a16="http://schemas.microsoft.com/office/drawing/2014/main" id="{FAD7DD80-0C5A-4165-A0F5-B9A0AF5D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5" name="Picture 1397" descr="maejo">
          <a:extLst>
            <a:ext uri="{FF2B5EF4-FFF2-40B4-BE49-F238E27FC236}">
              <a16:creationId xmlns:a16="http://schemas.microsoft.com/office/drawing/2014/main" id="{D1F02BAE-6C89-4F77-B7FE-869702BC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6" name="Picture 1398" descr="maejo">
          <a:extLst>
            <a:ext uri="{FF2B5EF4-FFF2-40B4-BE49-F238E27FC236}">
              <a16:creationId xmlns:a16="http://schemas.microsoft.com/office/drawing/2014/main" id="{DE2B843D-BC26-4940-A8AD-EDD1B5148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7" name="Picture 1399" descr="maejo">
          <a:extLst>
            <a:ext uri="{FF2B5EF4-FFF2-40B4-BE49-F238E27FC236}">
              <a16:creationId xmlns:a16="http://schemas.microsoft.com/office/drawing/2014/main" id="{EC5437C4-59E7-4441-81BA-E260DDCC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8" name="Picture 1400" descr="maejo">
          <a:extLst>
            <a:ext uri="{FF2B5EF4-FFF2-40B4-BE49-F238E27FC236}">
              <a16:creationId xmlns:a16="http://schemas.microsoft.com/office/drawing/2014/main" id="{BFF13040-EEF6-4F27-922A-4D11F1C82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9" name="Picture 1401" descr="maejo">
          <a:extLst>
            <a:ext uri="{FF2B5EF4-FFF2-40B4-BE49-F238E27FC236}">
              <a16:creationId xmlns:a16="http://schemas.microsoft.com/office/drawing/2014/main" id="{052FA7F7-800F-4DC8-9C62-85E0E782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0" name="Picture 1402" descr="maejo">
          <a:extLst>
            <a:ext uri="{FF2B5EF4-FFF2-40B4-BE49-F238E27FC236}">
              <a16:creationId xmlns:a16="http://schemas.microsoft.com/office/drawing/2014/main" id="{DEBD0A01-EFA8-44CE-A20C-DFD96290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1" name="Picture 1403" descr="maejo">
          <a:extLst>
            <a:ext uri="{FF2B5EF4-FFF2-40B4-BE49-F238E27FC236}">
              <a16:creationId xmlns:a16="http://schemas.microsoft.com/office/drawing/2014/main" id="{535DBAFC-9A72-4D1B-A5BD-EDF4E7425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2" name="Picture 1404" descr="maejo">
          <a:extLst>
            <a:ext uri="{FF2B5EF4-FFF2-40B4-BE49-F238E27FC236}">
              <a16:creationId xmlns:a16="http://schemas.microsoft.com/office/drawing/2014/main" id="{1A4FD19C-C0BC-4653-B2D0-78D6DA12D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3" name="Picture 1405" descr="maejo">
          <a:extLst>
            <a:ext uri="{FF2B5EF4-FFF2-40B4-BE49-F238E27FC236}">
              <a16:creationId xmlns:a16="http://schemas.microsoft.com/office/drawing/2014/main" id="{B6BEDF9C-93AD-4740-A999-6CA551CE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4" name="Picture 1406" descr="maejo">
          <a:extLst>
            <a:ext uri="{FF2B5EF4-FFF2-40B4-BE49-F238E27FC236}">
              <a16:creationId xmlns:a16="http://schemas.microsoft.com/office/drawing/2014/main" id="{14EF9C09-30AE-4090-B254-36B19EA4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5" name="Picture 1407" descr="maejo">
          <a:extLst>
            <a:ext uri="{FF2B5EF4-FFF2-40B4-BE49-F238E27FC236}">
              <a16:creationId xmlns:a16="http://schemas.microsoft.com/office/drawing/2014/main" id="{591BEDD0-837B-41A8-B947-8045BF9D9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6" name="Picture 1408" descr="maejo">
          <a:extLst>
            <a:ext uri="{FF2B5EF4-FFF2-40B4-BE49-F238E27FC236}">
              <a16:creationId xmlns:a16="http://schemas.microsoft.com/office/drawing/2014/main" id="{217583AF-3A9C-4CE0-8928-7ADD87FF2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7" name="Picture 1409" descr="maejo">
          <a:extLst>
            <a:ext uri="{FF2B5EF4-FFF2-40B4-BE49-F238E27FC236}">
              <a16:creationId xmlns:a16="http://schemas.microsoft.com/office/drawing/2014/main" id="{6B563F29-D17E-4E87-BC97-0C4798F4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8" name="Picture 1410" descr="maejo">
          <a:extLst>
            <a:ext uri="{FF2B5EF4-FFF2-40B4-BE49-F238E27FC236}">
              <a16:creationId xmlns:a16="http://schemas.microsoft.com/office/drawing/2014/main" id="{F08A2835-A689-4233-AAB0-857821565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9" name="Picture 1411" descr="maejo">
          <a:extLst>
            <a:ext uri="{FF2B5EF4-FFF2-40B4-BE49-F238E27FC236}">
              <a16:creationId xmlns:a16="http://schemas.microsoft.com/office/drawing/2014/main" id="{48292142-E9D4-4762-902C-FD1A03E2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0" name="Picture 1412" descr="maejo">
          <a:extLst>
            <a:ext uri="{FF2B5EF4-FFF2-40B4-BE49-F238E27FC236}">
              <a16:creationId xmlns:a16="http://schemas.microsoft.com/office/drawing/2014/main" id="{9C33D83E-A0EA-4A39-A1C9-54BE5B49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1" name="Picture 1413" descr="maejo">
          <a:extLst>
            <a:ext uri="{FF2B5EF4-FFF2-40B4-BE49-F238E27FC236}">
              <a16:creationId xmlns:a16="http://schemas.microsoft.com/office/drawing/2014/main" id="{3385C48D-4297-4EBD-8CFF-8E6D67215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2" name="Picture 1414" descr="maejo">
          <a:extLst>
            <a:ext uri="{FF2B5EF4-FFF2-40B4-BE49-F238E27FC236}">
              <a16:creationId xmlns:a16="http://schemas.microsoft.com/office/drawing/2014/main" id="{A841DB9F-0291-4570-9AAC-2DED1A827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3" name="Picture 1415" descr="maejo">
          <a:extLst>
            <a:ext uri="{FF2B5EF4-FFF2-40B4-BE49-F238E27FC236}">
              <a16:creationId xmlns:a16="http://schemas.microsoft.com/office/drawing/2014/main" id="{25C972F5-4AC6-47CB-A293-0AEBF8BB9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4" name="Picture 1416" descr="maejo">
          <a:extLst>
            <a:ext uri="{FF2B5EF4-FFF2-40B4-BE49-F238E27FC236}">
              <a16:creationId xmlns:a16="http://schemas.microsoft.com/office/drawing/2014/main" id="{403D92D3-DCA4-48D1-A518-1E5249537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5" name="Picture 1417" descr="maejo">
          <a:extLst>
            <a:ext uri="{FF2B5EF4-FFF2-40B4-BE49-F238E27FC236}">
              <a16:creationId xmlns:a16="http://schemas.microsoft.com/office/drawing/2014/main" id="{FEF4F12B-1D14-4860-97E8-5E8AEE501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6" name="Picture 1418" descr="maejo">
          <a:extLst>
            <a:ext uri="{FF2B5EF4-FFF2-40B4-BE49-F238E27FC236}">
              <a16:creationId xmlns:a16="http://schemas.microsoft.com/office/drawing/2014/main" id="{228BC5C8-96C8-44E0-96AB-ABE0B1C5B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7" name="Picture 1419" descr="maejo">
          <a:extLst>
            <a:ext uri="{FF2B5EF4-FFF2-40B4-BE49-F238E27FC236}">
              <a16:creationId xmlns:a16="http://schemas.microsoft.com/office/drawing/2014/main" id="{E3A03AA6-5D03-49F5-A6C4-E5C2DD49C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8" name="Picture 1420" descr="maejo">
          <a:extLst>
            <a:ext uri="{FF2B5EF4-FFF2-40B4-BE49-F238E27FC236}">
              <a16:creationId xmlns:a16="http://schemas.microsoft.com/office/drawing/2014/main" id="{0BA5AD40-B0B9-412A-BDE8-0FA23563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9" name="Picture 1421" descr="maejo">
          <a:extLst>
            <a:ext uri="{FF2B5EF4-FFF2-40B4-BE49-F238E27FC236}">
              <a16:creationId xmlns:a16="http://schemas.microsoft.com/office/drawing/2014/main" id="{00AB5F86-C27D-426B-9161-4BAD3DB2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0" name="Picture 1422" descr="maejo">
          <a:extLst>
            <a:ext uri="{FF2B5EF4-FFF2-40B4-BE49-F238E27FC236}">
              <a16:creationId xmlns:a16="http://schemas.microsoft.com/office/drawing/2014/main" id="{8DFE55B9-7568-4632-AA92-B700965A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1" name="Picture 1423" descr="maejo">
          <a:extLst>
            <a:ext uri="{FF2B5EF4-FFF2-40B4-BE49-F238E27FC236}">
              <a16:creationId xmlns:a16="http://schemas.microsoft.com/office/drawing/2014/main" id="{6767B12A-433E-4CAB-8F1F-7303D4068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2" name="Picture 1424" descr="maejo">
          <a:extLst>
            <a:ext uri="{FF2B5EF4-FFF2-40B4-BE49-F238E27FC236}">
              <a16:creationId xmlns:a16="http://schemas.microsoft.com/office/drawing/2014/main" id="{46241D72-E161-451D-BB2A-F3CD6199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3" name="Picture 1425" descr="maejo">
          <a:extLst>
            <a:ext uri="{FF2B5EF4-FFF2-40B4-BE49-F238E27FC236}">
              <a16:creationId xmlns:a16="http://schemas.microsoft.com/office/drawing/2014/main" id="{75FB62E3-2B98-4942-BF85-082DF8E39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4" name="Picture 1426" descr="maejo">
          <a:extLst>
            <a:ext uri="{FF2B5EF4-FFF2-40B4-BE49-F238E27FC236}">
              <a16:creationId xmlns:a16="http://schemas.microsoft.com/office/drawing/2014/main" id="{6125C1CB-93AF-4A81-BF85-D0245E4C4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5" name="Picture 1427" descr="maejo">
          <a:extLst>
            <a:ext uri="{FF2B5EF4-FFF2-40B4-BE49-F238E27FC236}">
              <a16:creationId xmlns:a16="http://schemas.microsoft.com/office/drawing/2014/main" id="{225F2D8A-7D57-440B-A0B5-67E34BCB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6" name="Picture 1428" descr="maejo">
          <a:extLst>
            <a:ext uri="{FF2B5EF4-FFF2-40B4-BE49-F238E27FC236}">
              <a16:creationId xmlns:a16="http://schemas.microsoft.com/office/drawing/2014/main" id="{F2C1AB9A-E546-4372-B64A-12B61741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7" name="Picture 1429" descr="maejo">
          <a:extLst>
            <a:ext uri="{FF2B5EF4-FFF2-40B4-BE49-F238E27FC236}">
              <a16:creationId xmlns:a16="http://schemas.microsoft.com/office/drawing/2014/main" id="{EA12F7C0-4741-4665-95C2-C53EC165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8" name="Picture 1430" descr="maejo">
          <a:extLst>
            <a:ext uri="{FF2B5EF4-FFF2-40B4-BE49-F238E27FC236}">
              <a16:creationId xmlns:a16="http://schemas.microsoft.com/office/drawing/2014/main" id="{54A22871-48CD-40E5-AEE2-3C45C651C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9" name="Picture 1431" descr="maejo">
          <a:extLst>
            <a:ext uri="{FF2B5EF4-FFF2-40B4-BE49-F238E27FC236}">
              <a16:creationId xmlns:a16="http://schemas.microsoft.com/office/drawing/2014/main" id="{C764BB1E-BB1A-408E-9616-6D0DE8D4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0" name="Picture 1432" descr="maejo">
          <a:extLst>
            <a:ext uri="{FF2B5EF4-FFF2-40B4-BE49-F238E27FC236}">
              <a16:creationId xmlns:a16="http://schemas.microsoft.com/office/drawing/2014/main" id="{DF4E7CC7-E427-479B-9D66-FC686644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1" name="Picture 1433" descr="maejo">
          <a:extLst>
            <a:ext uri="{FF2B5EF4-FFF2-40B4-BE49-F238E27FC236}">
              <a16:creationId xmlns:a16="http://schemas.microsoft.com/office/drawing/2014/main" id="{0E36C9B1-A3C5-437A-931E-B4B14BC95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2" name="Picture 1434" descr="maejo">
          <a:extLst>
            <a:ext uri="{FF2B5EF4-FFF2-40B4-BE49-F238E27FC236}">
              <a16:creationId xmlns:a16="http://schemas.microsoft.com/office/drawing/2014/main" id="{7DDC673B-566E-40BB-BA5E-3BD7CB45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3" name="Picture 1435" descr="maejo">
          <a:extLst>
            <a:ext uri="{FF2B5EF4-FFF2-40B4-BE49-F238E27FC236}">
              <a16:creationId xmlns:a16="http://schemas.microsoft.com/office/drawing/2014/main" id="{023A0B6F-4991-48A7-9509-2F91EF6EF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4" name="Picture 1436" descr="maejo">
          <a:extLst>
            <a:ext uri="{FF2B5EF4-FFF2-40B4-BE49-F238E27FC236}">
              <a16:creationId xmlns:a16="http://schemas.microsoft.com/office/drawing/2014/main" id="{6B702183-8DA8-4C1B-A4E3-92C0E18D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5" name="Picture 1437" descr="maejo">
          <a:extLst>
            <a:ext uri="{FF2B5EF4-FFF2-40B4-BE49-F238E27FC236}">
              <a16:creationId xmlns:a16="http://schemas.microsoft.com/office/drawing/2014/main" id="{18523F56-BA49-4588-A39A-1339A330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6" name="Picture 1438" descr="maejo">
          <a:extLst>
            <a:ext uri="{FF2B5EF4-FFF2-40B4-BE49-F238E27FC236}">
              <a16:creationId xmlns:a16="http://schemas.microsoft.com/office/drawing/2014/main" id="{F59B816D-6292-45EE-9A26-25B909742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7" name="Picture 1439" descr="maejo">
          <a:extLst>
            <a:ext uri="{FF2B5EF4-FFF2-40B4-BE49-F238E27FC236}">
              <a16:creationId xmlns:a16="http://schemas.microsoft.com/office/drawing/2014/main" id="{E9062E8E-5E8F-4577-BFBB-0F36C01C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8" name="Picture 1440" descr="maejo">
          <a:extLst>
            <a:ext uri="{FF2B5EF4-FFF2-40B4-BE49-F238E27FC236}">
              <a16:creationId xmlns:a16="http://schemas.microsoft.com/office/drawing/2014/main" id="{3F678CA3-3192-433A-AF44-C6A7114F8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9" name="Picture 1441" descr="maejo">
          <a:extLst>
            <a:ext uri="{FF2B5EF4-FFF2-40B4-BE49-F238E27FC236}">
              <a16:creationId xmlns:a16="http://schemas.microsoft.com/office/drawing/2014/main" id="{8F88D50F-C162-4DE1-AF81-00D3D051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0" name="Picture 1442" descr="maejo">
          <a:extLst>
            <a:ext uri="{FF2B5EF4-FFF2-40B4-BE49-F238E27FC236}">
              <a16:creationId xmlns:a16="http://schemas.microsoft.com/office/drawing/2014/main" id="{6AEED6F6-8E7E-4F9A-9C79-31DC9858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1" name="Picture 1443" descr="maejo">
          <a:extLst>
            <a:ext uri="{FF2B5EF4-FFF2-40B4-BE49-F238E27FC236}">
              <a16:creationId xmlns:a16="http://schemas.microsoft.com/office/drawing/2014/main" id="{CC3C50DB-C731-47D8-BF87-D99A27EC6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2" name="Picture 1444" descr="maejo">
          <a:extLst>
            <a:ext uri="{FF2B5EF4-FFF2-40B4-BE49-F238E27FC236}">
              <a16:creationId xmlns:a16="http://schemas.microsoft.com/office/drawing/2014/main" id="{825B8465-425F-4849-9C25-454B4F4C3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3" name="Picture 1445" descr="maejo">
          <a:extLst>
            <a:ext uri="{FF2B5EF4-FFF2-40B4-BE49-F238E27FC236}">
              <a16:creationId xmlns:a16="http://schemas.microsoft.com/office/drawing/2014/main" id="{577373B8-A9CD-4D25-9725-847726C59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4" name="Picture 1446" descr="maejo">
          <a:extLst>
            <a:ext uri="{FF2B5EF4-FFF2-40B4-BE49-F238E27FC236}">
              <a16:creationId xmlns:a16="http://schemas.microsoft.com/office/drawing/2014/main" id="{4B6C1240-CCB8-4BEB-A666-C544747E9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5" name="Picture 1447" descr="maejo">
          <a:extLst>
            <a:ext uri="{FF2B5EF4-FFF2-40B4-BE49-F238E27FC236}">
              <a16:creationId xmlns:a16="http://schemas.microsoft.com/office/drawing/2014/main" id="{7D88FA88-E445-4CB6-80CB-CFEEB70D7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6" name="Picture 1448" descr="maejo">
          <a:extLst>
            <a:ext uri="{FF2B5EF4-FFF2-40B4-BE49-F238E27FC236}">
              <a16:creationId xmlns:a16="http://schemas.microsoft.com/office/drawing/2014/main" id="{624A335C-225D-46F2-A3FA-8C55D30A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7" name="Picture 1449" descr="maejo">
          <a:extLst>
            <a:ext uri="{FF2B5EF4-FFF2-40B4-BE49-F238E27FC236}">
              <a16:creationId xmlns:a16="http://schemas.microsoft.com/office/drawing/2014/main" id="{45AE6A2C-6EBF-467E-B4DA-02AA4D1C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333375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698" name="Picture 1450" descr="maejo">
          <a:extLst>
            <a:ext uri="{FF2B5EF4-FFF2-40B4-BE49-F238E27FC236}">
              <a16:creationId xmlns:a16="http://schemas.microsoft.com/office/drawing/2014/main" id="{5501716A-49D8-40A2-866C-FB5EA3388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52650" y="0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2</xdr:row>
      <xdr:rowOff>0</xdr:rowOff>
    </xdr:from>
    <xdr:to>
      <xdr:col>4</xdr:col>
      <xdr:colOff>371475</xdr:colOff>
      <xdr:row>2</xdr:row>
      <xdr:rowOff>0</xdr:rowOff>
    </xdr:to>
    <xdr:pic>
      <xdr:nvPicPr>
        <xdr:cNvPr id="699" name="Picture 1451" descr="maejo">
          <a:extLst>
            <a:ext uri="{FF2B5EF4-FFF2-40B4-BE49-F238E27FC236}">
              <a16:creationId xmlns:a16="http://schemas.microsoft.com/office/drawing/2014/main" id="{83858AE4-9609-481F-84E8-7563FC1E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00" name="Picture 1458" descr="maejo">
          <a:extLst>
            <a:ext uri="{FF2B5EF4-FFF2-40B4-BE49-F238E27FC236}">
              <a16:creationId xmlns:a16="http://schemas.microsoft.com/office/drawing/2014/main" id="{9977C390-F3E6-4007-A0DC-992D14F9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01" name="Picture 1460" descr="maejo">
          <a:extLst>
            <a:ext uri="{FF2B5EF4-FFF2-40B4-BE49-F238E27FC236}">
              <a16:creationId xmlns:a16="http://schemas.microsoft.com/office/drawing/2014/main" id="{2B83A0A7-E0C1-4861-AF6A-B2A20C152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238125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702" name="Picture 1461" descr="maejo">
          <a:extLst>
            <a:ext uri="{FF2B5EF4-FFF2-40B4-BE49-F238E27FC236}">
              <a16:creationId xmlns:a16="http://schemas.microsoft.com/office/drawing/2014/main" id="{E34777A4-AD6A-48B7-97C4-058A4CA01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2887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2</xdr:row>
      <xdr:rowOff>0</xdr:rowOff>
    </xdr:from>
    <xdr:to>
      <xdr:col>4</xdr:col>
      <xdr:colOff>409575</xdr:colOff>
      <xdr:row>2</xdr:row>
      <xdr:rowOff>0</xdr:rowOff>
    </xdr:to>
    <xdr:pic>
      <xdr:nvPicPr>
        <xdr:cNvPr id="703" name="Picture 1462" descr="maejo">
          <a:extLst>
            <a:ext uri="{FF2B5EF4-FFF2-40B4-BE49-F238E27FC236}">
              <a16:creationId xmlns:a16="http://schemas.microsoft.com/office/drawing/2014/main" id="{02BB99B7-B77E-4E91-9A7F-34A529E2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6096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333134</xdr:colOff>
      <xdr:row>0</xdr:row>
      <xdr:rowOff>107950</xdr:rowOff>
    </xdr:from>
    <xdr:to>
      <xdr:col>5</xdr:col>
      <xdr:colOff>139700</xdr:colOff>
      <xdr:row>2</xdr:row>
      <xdr:rowOff>44904</xdr:rowOff>
    </xdr:to>
    <xdr:pic>
      <xdr:nvPicPr>
        <xdr:cNvPr id="704" name="Picture 1463" descr="maejo">
          <a:extLst>
            <a:ext uri="{FF2B5EF4-FFF2-40B4-BE49-F238E27FC236}">
              <a16:creationId xmlns:a16="http://schemas.microsoft.com/office/drawing/2014/main" id="{85BC35DF-E3D7-4C4B-A216-28D55DD7B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71559" y="107950"/>
          <a:ext cx="539991" cy="546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371475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705" name="Picture 1502" descr="maejo">
          <a:extLst>
            <a:ext uri="{FF2B5EF4-FFF2-40B4-BE49-F238E27FC236}">
              <a16:creationId xmlns:a16="http://schemas.microsoft.com/office/drawing/2014/main" id="{43A73D9E-CDC9-4E31-9DBA-60CE4CA24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75</xdr:row>
      <xdr:rowOff>0</xdr:rowOff>
    </xdr:from>
    <xdr:to>
      <xdr:col>4</xdr:col>
      <xdr:colOff>209550</xdr:colOff>
      <xdr:row>75</xdr:row>
      <xdr:rowOff>0</xdr:rowOff>
    </xdr:to>
    <xdr:pic>
      <xdr:nvPicPr>
        <xdr:cNvPr id="706" name="Picture 1826" descr="maejo">
          <a:extLst>
            <a:ext uri="{FF2B5EF4-FFF2-40B4-BE49-F238E27FC236}">
              <a16:creationId xmlns:a16="http://schemas.microsoft.com/office/drawing/2014/main" id="{2281A8EA-9B49-4C4F-A2A6-ED530D676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14550" y="19669125"/>
          <a:ext cx="733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266700</xdr:colOff>
      <xdr:row>75</xdr:row>
      <xdr:rowOff>0</xdr:rowOff>
    </xdr:from>
    <xdr:to>
      <xdr:col>4</xdr:col>
      <xdr:colOff>123825</xdr:colOff>
      <xdr:row>75</xdr:row>
      <xdr:rowOff>0</xdr:rowOff>
    </xdr:to>
    <xdr:pic>
      <xdr:nvPicPr>
        <xdr:cNvPr id="707" name="Picture 1827" descr="maejo">
          <a:extLst>
            <a:ext uri="{FF2B5EF4-FFF2-40B4-BE49-F238E27FC236}">
              <a16:creationId xmlns:a16="http://schemas.microsoft.com/office/drawing/2014/main" id="{88521DC6-3D2D-465C-898E-7DBB4AAC0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85975" y="19669125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196281</xdr:colOff>
      <xdr:row>33</xdr:row>
      <xdr:rowOff>69850</xdr:rowOff>
    </xdr:from>
    <xdr:ext cx="1795748" cy="562718"/>
    <xdr:sp macro="" textlink="">
      <xdr:nvSpPr>
        <xdr:cNvPr id="708" name="กล่องข้อความ 707">
          <a:extLst>
            <a:ext uri="{FF2B5EF4-FFF2-40B4-BE49-F238E27FC236}">
              <a16:creationId xmlns:a16="http://schemas.microsoft.com/office/drawing/2014/main" id="{D0721FA5-91F5-1A80-52EA-ED48A6D2A3A3}"/>
            </a:ext>
          </a:extLst>
        </xdr:cNvPr>
        <xdr:cNvSpPr txBox="1"/>
      </xdr:nvSpPr>
      <xdr:spPr>
        <a:xfrm>
          <a:off x="2018731" y="8178800"/>
          <a:ext cx="1795748" cy="5627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(.....................................................)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หัวหน้าโครงการ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2" name="Picture 1" descr="maejo">
          <a:extLst>
            <a:ext uri="{FF2B5EF4-FFF2-40B4-BE49-F238E27FC236}">
              <a16:creationId xmlns:a16="http://schemas.microsoft.com/office/drawing/2014/main" id="{BBB3C31D-D071-4A35-85D3-83ACD056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3" name="Picture 3" descr="maejo">
          <a:extLst>
            <a:ext uri="{FF2B5EF4-FFF2-40B4-BE49-F238E27FC236}">
              <a16:creationId xmlns:a16="http://schemas.microsoft.com/office/drawing/2014/main" id="{A11234F7-797B-4E56-8358-B9C1E1EEB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4" name="Picture 4" descr="maejo">
          <a:extLst>
            <a:ext uri="{FF2B5EF4-FFF2-40B4-BE49-F238E27FC236}">
              <a16:creationId xmlns:a16="http://schemas.microsoft.com/office/drawing/2014/main" id="{50D5B24E-37D5-438E-A1CD-DD46CE3F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5" name="Picture 5" descr="maejo">
          <a:extLst>
            <a:ext uri="{FF2B5EF4-FFF2-40B4-BE49-F238E27FC236}">
              <a16:creationId xmlns:a16="http://schemas.microsoft.com/office/drawing/2014/main" id="{587F53F9-076B-43C7-AB14-DF72BF7B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6" name="Picture 6" descr="maejo">
          <a:extLst>
            <a:ext uri="{FF2B5EF4-FFF2-40B4-BE49-F238E27FC236}">
              <a16:creationId xmlns:a16="http://schemas.microsoft.com/office/drawing/2014/main" id="{F10A44D7-DE28-4B48-862D-A91DD6ED5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7" name="Picture 7" descr="maejo">
          <a:extLst>
            <a:ext uri="{FF2B5EF4-FFF2-40B4-BE49-F238E27FC236}">
              <a16:creationId xmlns:a16="http://schemas.microsoft.com/office/drawing/2014/main" id="{FAA268AE-8393-44D7-B422-0664C29EB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114300</xdr:colOff>
      <xdr:row>0</xdr:row>
      <xdr:rowOff>0</xdr:rowOff>
    </xdr:from>
    <xdr:to>
      <xdr:col>3</xdr:col>
      <xdr:colOff>323850</xdr:colOff>
      <xdr:row>0</xdr:row>
      <xdr:rowOff>0</xdr:rowOff>
    </xdr:to>
    <xdr:pic>
      <xdr:nvPicPr>
        <xdr:cNvPr id="8" name="Picture 8" descr="maejo">
          <a:extLst>
            <a:ext uri="{FF2B5EF4-FFF2-40B4-BE49-F238E27FC236}">
              <a16:creationId xmlns:a16="http://schemas.microsoft.com/office/drawing/2014/main" id="{E5A0B760-1C92-464E-8951-52D3C7304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9" name="Picture 9" descr="maejo">
          <a:extLst>
            <a:ext uri="{FF2B5EF4-FFF2-40B4-BE49-F238E27FC236}">
              <a16:creationId xmlns:a16="http://schemas.microsoft.com/office/drawing/2014/main" id="{8C95DBDB-267E-4F99-85D8-5F354689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7425" y="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0</xdr:row>
      <xdr:rowOff>0</xdr:rowOff>
    </xdr:from>
    <xdr:to>
      <xdr:col>4</xdr:col>
      <xdr:colOff>142875</xdr:colOff>
      <xdr:row>0</xdr:row>
      <xdr:rowOff>0</xdr:rowOff>
    </xdr:to>
    <xdr:pic>
      <xdr:nvPicPr>
        <xdr:cNvPr id="10" name="Picture 10" descr="maejo">
          <a:extLst>
            <a:ext uri="{FF2B5EF4-FFF2-40B4-BE49-F238E27FC236}">
              <a16:creationId xmlns:a16="http://schemas.microsoft.com/office/drawing/2014/main" id="{6BEEFD7E-6987-4AD0-ABE9-DA224812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9325" y="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11" name="Picture 11" descr="maejo">
          <a:extLst>
            <a:ext uri="{FF2B5EF4-FFF2-40B4-BE49-F238E27FC236}">
              <a16:creationId xmlns:a16="http://schemas.microsoft.com/office/drawing/2014/main" id="{C9716E08-2B6B-433A-BCA9-30F4A403E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12" name="Picture 12" descr="maejo">
          <a:extLst>
            <a:ext uri="{FF2B5EF4-FFF2-40B4-BE49-F238E27FC236}">
              <a16:creationId xmlns:a16="http://schemas.microsoft.com/office/drawing/2014/main" id="{323CA117-A339-4C0F-8217-5B00869CB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13" name="Picture 13" descr="maejo">
          <a:extLst>
            <a:ext uri="{FF2B5EF4-FFF2-40B4-BE49-F238E27FC236}">
              <a16:creationId xmlns:a16="http://schemas.microsoft.com/office/drawing/2014/main" id="{9AD459D2-AB9E-4194-8038-29DDF4BE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14" name="Picture 14" descr="maejo">
          <a:extLst>
            <a:ext uri="{FF2B5EF4-FFF2-40B4-BE49-F238E27FC236}">
              <a16:creationId xmlns:a16="http://schemas.microsoft.com/office/drawing/2014/main" id="{BDFEF8E0-6963-4947-BFE7-B2501936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5" name="Picture 15" descr="maejo">
          <a:extLst>
            <a:ext uri="{FF2B5EF4-FFF2-40B4-BE49-F238E27FC236}">
              <a16:creationId xmlns:a16="http://schemas.microsoft.com/office/drawing/2014/main" id="{0981269C-86EC-4ACF-B5DD-89B146C37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16" name="Picture 16" descr="maejo">
          <a:extLst>
            <a:ext uri="{FF2B5EF4-FFF2-40B4-BE49-F238E27FC236}">
              <a16:creationId xmlns:a16="http://schemas.microsoft.com/office/drawing/2014/main" id="{5CAC55F0-9D46-4666-A868-7380F035D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7" name="Picture 17" descr="maejo">
          <a:extLst>
            <a:ext uri="{FF2B5EF4-FFF2-40B4-BE49-F238E27FC236}">
              <a16:creationId xmlns:a16="http://schemas.microsoft.com/office/drawing/2014/main" id="{17C19B17-0302-408E-AA1C-94AE9A358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18" name="Picture 18" descr="maejo">
          <a:extLst>
            <a:ext uri="{FF2B5EF4-FFF2-40B4-BE49-F238E27FC236}">
              <a16:creationId xmlns:a16="http://schemas.microsoft.com/office/drawing/2014/main" id="{EF60DBEE-B40D-486F-8C5F-2F0B3C893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9" name="Picture 19" descr="maejo">
          <a:extLst>
            <a:ext uri="{FF2B5EF4-FFF2-40B4-BE49-F238E27FC236}">
              <a16:creationId xmlns:a16="http://schemas.microsoft.com/office/drawing/2014/main" id="{5EF36155-A6AE-46D9-AE4B-7A731E68E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20" name="Picture 20" descr="maejo">
          <a:extLst>
            <a:ext uri="{FF2B5EF4-FFF2-40B4-BE49-F238E27FC236}">
              <a16:creationId xmlns:a16="http://schemas.microsoft.com/office/drawing/2014/main" id="{1B2B4C1E-B299-4335-9897-4C2503E7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1" name="Picture 21" descr="maejo">
          <a:extLst>
            <a:ext uri="{FF2B5EF4-FFF2-40B4-BE49-F238E27FC236}">
              <a16:creationId xmlns:a16="http://schemas.microsoft.com/office/drawing/2014/main" id="{EFB2FF23-CFB0-48FD-B7FA-8C4784317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114300</xdr:colOff>
      <xdr:row>0</xdr:row>
      <xdr:rowOff>0</xdr:rowOff>
    </xdr:to>
    <xdr:pic>
      <xdr:nvPicPr>
        <xdr:cNvPr id="22" name="Picture 22" descr="maejo">
          <a:extLst>
            <a:ext uri="{FF2B5EF4-FFF2-40B4-BE49-F238E27FC236}">
              <a16:creationId xmlns:a16="http://schemas.microsoft.com/office/drawing/2014/main" id="{81D3B7C4-7FAF-4D0E-A345-46689E63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23" name="Picture 23" descr="maejo">
          <a:extLst>
            <a:ext uri="{FF2B5EF4-FFF2-40B4-BE49-F238E27FC236}">
              <a16:creationId xmlns:a16="http://schemas.microsoft.com/office/drawing/2014/main" id="{70399ADC-ABCF-4755-B688-70F997933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4" name="Picture 25" descr="maejo">
          <a:extLst>
            <a:ext uri="{FF2B5EF4-FFF2-40B4-BE49-F238E27FC236}">
              <a16:creationId xmlns:a16="http://schemas.microsoft.com/office/drawing/2014/main" id="{703D663E-A978-4DF3-858F-4DE1A8856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25" name="Picture 26" descr="maejo">
          <a:extLst>
            <a:ext uri="{FF2B5EF4-FFF2-40B4-BE49-F238E27FC236}">
              <a16:creationId xmlns:a16="http://schemas.microsoft.com/office/drawing/2014/main" id="{A082DA2C-240F-4219-9E6D-4FF707ED9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932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6" name="Picture 28" descr="maejo">
          <a:extLst>
            <a:ext uri="{FF2B5EF4-FFF2-40B4-BE49-F238E27FC236}">
              <a16:creationId xmlns:a16="http://schemas.microsoft.com/office/drawing/2014/main" id="{6446E4DC-DFC4-4CAF-BA73-66132083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7" name="Picture 29" descr="maejo">
          <a:extLst>
            <a:ext uri="{FF2B5EF4-FFF2-40B4-BE49-F238E27FC236}">
              <a16:creationId xmlns:a16="http://schemas.microsoft.com/office/drawing/2014/main" id="{03C6861F-523A-4F6D-B706-8A72E052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8" name="Picture 31" descr="maejo">
          <a:extLst>
            <a:ext uri="{FF2B5EF4-FFF2-40B4-BE49-F238E27FC236}">
              <a16:creationId xmlns:a16="http://schemas.microsoft.com/office/drawing/2014/main" id="{6CCDCFA9-0B65-4488-9A9E-153E0EFAF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29" name="Picture 32" descr="maejo">
          <a:extLst>
            <a:ext uri="{FF2B5EF4-FFF2-40B4-BE49-F238E27FC236}">
              <a16:creationId xmlns:a16="http://schemas.microsoft.com/office/drawing/2014/main" id="{B92D6603-27F0-4F14-A5ED-89A6B8001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30" name="Picture 34" descr="maejo">
          <a:extLst>
            <a:ext uri="{FF2B5EF4-FFF2-40B4-BE49-F238E27FC236}">
              <a16:creationId xmlns:a16="http://schemas.microsoft.com/office/drawing/2014/main" id="{09DC1F0F-215F-4EAA-BE76-44563CDB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932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31" name="Picture 35" descr="maejo">
          <a:extLst>
            <a:ext uri="{FF2B5EF4-FFF2-40B4-BE49-F238E27FC236}">
              <a16:creationId xmlns:a16="http://schemas.microsoft.com/office/drawing/2014/main" id="{78367C4C-EF07-430A-8905-B213E7D2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2" name="Picture 36" descr="maejo">
          <a:extLst>
            <a:ext uri="{FF2B5EF4-FFF2-40B4-BE49-F238E27FC236}">
              <a16:creationId xmlns:a16="http://schemas.microsoft.com/office/drawing/2014/main" id="{577ACE05-BCF2-4118-8948-2183A800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3" name="Picture 37" descr="maejo">
          <a:extLst>
            <a:ext uri="{FF2B5EF4-FFF2-40B4-BE49-F238E27FC236}">
              <a16:creationId xmlns:a16="http://schemas.microsoft.com/office/drawing/2014/main" id="{0444F58C-F797-44E3-96BA-59259732E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4" name="Picture 38" descr="maejo">
          <a:extLst>
            <a:ext uri="{FF2B5EF4-FFF2-40B4-BE49-F238E27FC236}">
              <a16:creationId xmlns:a16="http://schemas.microsoft.com/office/drawing/2014/main" id="{B27A9877-B518-49EE-83CF-F1BA3F9AA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5" name="Picture 39" descr="maejo">
          <a:extLst>
            <a:ext uri="{FF2B5EF4-FFF2-40B4-BE49-F238E27FC236}">
              <a16:creationId xmlns:a16="http://schemas.microsoft.com/office/drawing/2014/main" id="{B3DCDF34-00B7-45A4-BC33-A78F49D12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6" name="Picture 40" descr="maejo">
          <a:extLst>
            <a:ext uri="{FF2B5EF4-FFF2-40B4-BE49-F238E27FC236}">
              <a16:creationId xmlns:a16="http://schemas.microsoft.com/office/drawing/2014/main" id="{850164E5-78BC-4DA8-A036-7830AE9C4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7" name="Picture 41" descr="maejo">
          <a:extLst>
            <a:ext uri="{FF2B5EF4-FFF2-40B4-BE49-F238E27FC236}">
              <a16:creationId xmlns:a16="http://schemas.microsoft.com/office/drawing/2014/main" id="{DD9923AC-A030-415E-8083-0D9ACEDE8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8" name="Picture 42" descr="maejo">
          <a:extLst>
            <a:ext uri="{FF2B5EF4-FFF2-40B4-BE49-F238E27FC236}">
              <a16:creationId xmlns:a16="http://schemas.microsoft.com/office/drawing/2014/main" id="{CC177965-BEFB-430A-8000-72A1C771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4</xdr:col>
      <xdr:colOff>142875</xdr:colOff>
      <xdr:row>2</xdr:row>
      <xdr:rowOff>0</xdr:rowOff>
    </xdr:to>
    <xdr:pic>
      <xdr:nvPicPr>
        <xdr:cNvPr id="39" name="Picture 43" descr="maejo">
          <a:extLst>
            <a:ext uri="{FF2B5EF4-FFF2-40B4-BE49-F238E27FC236}">
              <a16:creationId xmlns:a16="http://schemas.microsoft.com/office/drawing/2014/main" id="{BFEA9D4A-F0FC-4398-BB41-F41DB7ABA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932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0" name="Picture 44" descr="maejo">
          <a:extLst>
            <a:ext uri="{FF2B5EF4-FFF2-40B4-BE49-F238E27FC236}">
              <a16:creationId xmlns:a16="http://schemas.microsoft.com/office/drawing/2014/main" id="{8C74748B-64CF-4604-8D59-67992E2D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1" name="Picture 45" descr="maejo">
          <a:extLst>
            <a:ext uri="{FF2B5EF4-FFF2-40B4-BE49-F238E27FC236}">
              <a16:creationId xmlns:a16="http://schemas.microsoft.com/office/drawing/2014/main" id="{3D800C07-6FBA-4164-AC23-AA189DB6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2" name="Picture 46" descr="maejo">
          <a:extLst>
            <a:ext uri="{FF2B5EF4-FFF2-40B4-BE49-F238E27FC236}">
              <a16:creationId xmlns:a16="http://schemas.microsoft.com/office/drawing/2014/main" id="{0752BDDA-D052-41DB-8F3A-BFA93928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3" name="Picture 47" descr="maejo">
          <a:extLst>
            <a:ext uri="{FF2B5EF4-FFF2-40B4-BE49-F238E27FC236}">
              <a16:creationId xmlns:a16="http://schemas.microsoft.com/office/drawing/2014/main" id="{C0D21B80-9A23-46B2-8AB7-802BFC5F0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114300</xdr:colOff>
      <xdr:row>2</xdr:row>
      <xdr:rowOff>0</xdr:rowOff>
    </xdr:to>
    <xdr:pic>
      <xdr:nvPicPr>
        <xdr:cNvPr id="44" name="Picture 48" descr="maejo">
          <a:extLst>
            <a:ext uri="{FF2B5EF4-FFF2-40B4-BE49-F238E27FC236}">
              <a16:creationId xmlns:a16="http://schemas.microsoft.com/office/drawing/2014/main" id="{D2ADA41F-25F6-4873-9741-C49ABF5F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2</xdr:row>
      <xdr:rowOff>0</xdr:rowOff>
    </xdr:from>
    <xdr:to>
      <xdr:col>4</xdr:col>
      <xdr:colOff>180975</xdr:colOff>
      <xdr:row>2</xdr:row>
      <xdr:rowOff>0</xdr:rowOff>
    </xdr:to>
    <xdr:pic>
      <xdr:nvPicPr>
        <xdr:cNvPr id="45" name="Picture 49" descr="maejo">
          <a:extLst>
            <a:ext uri="{FF2B5EF4-FFF2-40B4-BE49-F238E27FC236}">
              <a16:creationId xmlns:a16="http://schemas.microsoft.com/office/drawing/2014/main" id="{1AF3C22B-B10B-4DD5-B1EC-ECE0B18A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742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6" name="Picture 62" descr="maejo">
          <a:extLst>
            <a:ext uri="{FF2B5EF4-FFF2-40B4-BE49-F238E27FC236}">
              <a16:creationId xmlns:a16="http://schemas.microsoft.com/office/drawing/2014/main" id="{317D245A-FC72-4676-B90B-3BF5FC51C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7" name="Picture 63" descr="maejo">
          <a:extLst>
            <a:ext uri="{FF2B5EF4-FFF2-40B4-BE49-F238E27FC236}">
              <a16:creationId xmlns:a16="http://schemas.microsoft.com/office/drawing/2014/main" id="{D607CB87-C28D-4670-8DE2-1AAFE3689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8" name="Picture 64" descr="maejo">
          <a:extLst>
            <a:ext uri="{FF2B5EF4-FFF2-40B4-BE49-F238E27FC236}">
              <a16:creationId xmlns:a16="http://schemas.microsoft.com/office/drawing/2014/main" id="{5A642B71-DDF8-4C01-9D29-0BE5854B3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49" name="Picture 65" descr="maejo">
          <a:extLst>
            <a:ext uri="{FF2B5EF4-FFF2-40B4-BE49-F238E27FC236}">
              <a16:creationId xmlns:a16="http://schemas.microsoft.com/office/drawing/2014/main" id="{A0651E91-765A-4923-879C-E6B445EA9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2</xdr:row>
      <xdr:rowOff>0</xdr:rowOff>
    </xdr:from>
    <xdr:to>
      <xdr:col>4</xdr:col>
      <xdr:colOff>161925</xdr:colOff>
      <xdr:row>2</xdr:row>
      <xdr:rowOff>0</xdr:rowOff>
    </xdr:to>
    <xdr:pic>
      <xdr:nvPicPr>
        <xdr:cNvPr id="50" name="Picture 66" descr="maejo">
          <a:extLst>
            <a:ext uri="{FF2B5EF4-FFF2-40B4-BE49-F238E27FC236}">
              <a16:creationId xmlns:a16="http://schemas.microsoft.com/office/drawing/2014/main" id="{BDA2E3E9-CDE2-4C9D-9EFD-9CC39C9F7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5" y="6096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" name="Picture 74" descr="maejo">
          <a:extLst>
            <a:ext uri="{FF2B5EF4-FFF2-40B4-BE49-F238E27FC236}">
              <a16:creationId xmlns:a16="http://schemas.microsoft.com/office/drawing/2014/main" id="{F0EDADD1-F971-4705-894F-802D2A03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" name="Picture 75" descr="maejo">
          <a:extLst>
            <a:ext uri="{FF2B5EF4-FFF2-40B4-BE49-F238E27FC236}">
              <a16:creationId xmlns:a16="http://schemas.microsoft.com/office/drawing/2014/main" id="{F538FFDB-A8D2-4C96-9F9D-335A32224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" name="Picture 76" descr="maejo">
          <a:extLst>
            <a:ext uri="{FF2B5EF4-FFF2-40B4-BE49-F238E27FC236}">
              <a16:creationId xmlns:a16="http://schemas.microsoft.com/office/drawing/2014/main" id="{1AB426FE-E0FE-4282-BFE9-2DE980776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" name="Picture 77" descr="maejo">
          <a:extLst>
            <a:ext uri="{FF2B5EF4-FFF2-40B4-BE49-F238E27FC236}">
              <a16:creationId xmlns:a16="http://schemas.microsoft.com/office/drawing/2014/main" id="{EDD52EB6-3F75-4D24-93CD-97312B0C0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5" name="Picture 78" descr="maejo">
          <a:extLst>
            <a:ext uri="{FF2B5EF4-FFF2-40B4-BE49-F238E27FC236}">
              <a16:creationId xmlns:a16="http://schemas.microsoft.com/office/drawing/2014/main" id="{7506F173-10CB-4ED9-806F-2F35027A4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6" name="Picture 79" descr="maejo">
          <a:extLst>
            <a:ext uri="{FF2B5EF4-FFF2-40B4-BE49-F238E27FC236}">
              <a16:creationId xmlns:a16="http://schemas.microsoft.com/office/drawing/2014/main" id="{36E25BBE-4ADA-44DC-AB92-2216771E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7" name="Picture 80" descr="maejo">
          <a:extLst>
            <a:ext uri="{FF2B5EF4-FFF2-40B4-BE49-F238E27FC236}">
              <a16:creationId xmlns:a16="http://schemas.microsoft.com/office/drawing/2014/main" id="{17C188E1-4D74-473C-ADFC-852553144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8" name="Picture 81" descr="maejo">
          <a:extLst>
            <a:ext uri="{FF2B5EF4-FFF2-40B4-BE49-F238E27FC236}">
              <a16:creationId xmlns:a16="http://schemas.microsoft.com/office/drawing/2014/main" id="{24B84EDB-23ED-401C-B53A-8C855863A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9" name="Picture 82" descr="maejo">
          <a:extLst>
            <a:ext uri="{FF2B5EF4-FFF2-40B4-BE49-F238E27FC236}">
              <a16:creationId xmlns:a16="http://schemas.microsoft.com/office/drawing/2014/main" id="{1563B88E-A5B4-4971-B8E2-5F021A2F5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60" name="Picture 83" descr="maejo">
          <a:extLst>
            <a:ext uri="{FF2B5EF4-FFF2-40B4-BE49-F238E27FC236}">
              <a16:creationId xmlns:a16="http://schemas.microsoft.com/office/drawing/2014/main" id="{AB95254F-F44A-46B5-9382-24026D6BD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61" name="Picture 84" descr="maejo">
          <a:extLst>
            <a:ext uri="{FF2B5EF4-FFF2-40B4-BE49-F238E27FC236}">
              <a16:creationId xmlns:a16="http://schemas.microsoft.com/office/drawing/2014/main" id="{A873389D-4969-40BF-A8A0-8D0116E7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62" name="Picture 85" descr="maejo">
          <a:extLst>
            <a:ext uri="{FF2B5EF4-FFF2-40B4-BE49-F238E27FC236}">
              <a16:creationId xmlns:a16="http://schemas.microsoft.com/office/drawing/2014/main" id="{9EDFB8C9-17BF-4375-8ADE-0FA404DCD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" name="Picture 86" descr="maejo">
          <a:extLst>
            <a:ext uri="{FF2B5EF4-FFF2-40B4-BE49-F238E27FC236}">
              <a16:creationId xmlns:a16="http://schemas.microsoft.com/office/drawing/2014/main" id="{4C3724BB-4E6C-4B81-B3CF-D2052554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" name="Picture 87" descr="maejo">
          <a:extLst>
            <a:ext uri="{FF2B5EF4-FFF2-40B4-BE49-F238E27FC236}">
              <a16:creationId xmlns:a16="http://schemas.microsoft.com/office/drawing/2014/main" id="{2BFD81C5-1103-47B3-B28E-EF208C9D4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" name="Picture 88" descr="maejo">
          <a:extLst>
            <a:ext uri="{FF2B5EF4-FFF2-40B4-BE49-F238E27FC236}">
              <a16:creationId xmlns:a16="http://schemas.microsoft.com/office/drawing/2014/main" id="{86034E16-69CA-467D-9FB7-380128E7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" name="Picture 89" descr="maejo">
          <a:extLst>
            <a:ext uri="{FF2B5EF4-FFF2-40B4-BE49-F238E27FC236}">
              <a16:creationId xmlns:a16="http://schemas.microsoft.com/office/drawing/2014/main" id="{D7500279-2669-428F-874C-BAEF5193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" name="Picture 90" descr="maejo">
          <a:extLst>
            <a:ext uri="{FF2B5EF4-FFF2-40B4-BE49-F238E27FC236}">
              <a16:creationId xmlns:a16="http://schemas.microsoft.com/office/drawing/2014/main" id="{42D9DF4F-D0B4-44AD-87D4-D5DE980A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" name="Picture 91" descr="maejo">
          <a:extLst>
            <a:ext uri="{FF2B5EF4-FFF2-40B4-BE49-F238E27FC236}">
              <a16:creationId xmlns:a16="http://schemas.microsoft.com/office/drawing/2014/main" id="{080E5A1D-848B-4D26-8EB2-7FCAD7A7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" name="Picture 92" descr="maejo">
          <a:extLst>
            <a:ext uri="{FF2B5EF4-FFF2-40B4-BE49-F238E27FC236}">
              <a16:creationId xmlns:a16="http://schemas.microsoft.com/office/drawing/2014/main" id="{2675BE81-76A7-4F12-AA33-045289888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0" name="Picture 93" descr="maejo">
          <a:extLst>
            <a:ext uri="{FF2B5EF4-FFF2-40B4-BE49-F238E27FC236}">
              <a16:creationId xmlns:a16="http://schemas.microsoft.com/office/drawing/2014/main" id="{AB7BD66B-A4CA-40A6-9EC0-014A23CCF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1" name="Picture 94" descr="maejo">
          <a:extLst>
            <a:ext uri="{FF2B5EF4-FFF2-40B4-BE49-F238E27FC236}">
              <a16:creationId xmlns:a16="http://schemas.microsoft.com/office/drawing/2014/main" id="{128BB2BE-CCBE-4B04-B1FD-9EBD84F3F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2" name="Picture 95" descr="maejo">
          <a:extLst>
            <a:ext uri="{FF2B5EF4-FFF2-40B4-BE49-F238E27FC236}">
              <a16:creationId xmlns:a16="http://schemas.microsoft.com/office/drawing/2014/main" id="{80A9A08E-ABDC-474F-9266-62DEABA7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3" name="Picture 96" descr="maejo">
          <a:extLst>
            <a:ext uri="{FF2B5EF4-FFF2-40B4-BE49-F238E27FC236}">
              <a16:creationId xmlns:a16="http://schemas.microsoft.com/office/drawing/2014/main" id="{F3C20BBD-9B4C-43EC-9BE1-5CB1D3CC7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4" name="Picture 97" descr="maejo">
          <a:extLst>
            <a:ext uri="{FF2B5EF4-FFF2-40B4-BE49-F238E27FC236}">
              <a16:creationId xmlns:a16="http://schemas.microsoft.com/office/drawing/2014/main" id="{670C6524-6B40-43B1-9308-1C67D5298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5" name="Picture 98" descr="maejo">
          <a:extLst>
            <a:ext uri="{FF2B5EF4-FFF2-40B4-BE49-F238E27FC236}">
              <a16:creationId xmlns:a16="http://schemas.microsoft.com/office/drawing/2014/main" id="{429711C1-DC40-45FC-8C14-EEA6ACF4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6" name="Picture 99" descr="maejo">
          <a:extLst>
            <a:ext uri="{FF2B5EF4-FFF2-40B4-BE49-F238E27FC236}">
              <a16:creationId xmlns:a16="http://schemas.microsoft.com/office/drawing/2014/main" id="{9E773544-95A1-4D7D-B72B-07310B166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7" name="Picture 100" descr="maejo">
          <a:extLst>
            <a:ext uri="{FF2B5EF4-FFF2-40B4-BE49-F238E27FC236}">
              <a16:creationId xmlns:a16="http://schemas.microsoft.com/office/drawing/2014/main" id="{6496B3CD-7234-41A4-B264-7C6AAEAD3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8" name="Picture 101" descr="maejo">
          <a:extLst>
            <a:ext uri="{FF2B5EF4-FFF2-40B4-BE49-F238E27FC236}">
              <a16:creationId xmlns:a16="http://schemas.microsoft.com/office/drawing/2014/main" id="{AB49AB2D-7ACC-4397-9344-7E667E9B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9" name="Picture 102" descr="maejo">
          <a:extLst>
            <a:ext uri="{FF2B5EF4-FFF2-40B4-BE49-F238E27FC236}">
              <a16:creationId xmlns:a16="http://schemas.microsoft.com/office/drawing/2014/main" id="{B6C7478F-BF48-46CA-8332-F3994AD1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0" name="Picture 103" descr="maejo">
          <a:extLst>
            <a:ext uri="{FF2B5EF4-FFF2-40B4-BE49-F238E27FC236}">
              <a16:creationId xmlns:a16="http://schemas.microsoft.com/office/drawing/2014/main" id="{D5CFA953-96A4-417A-90F6-883469FBA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1" name="Picture 104" descr="maejo">
          <a:extLst>
            <a:ext uri="{FF2B5EF4-FFF2-40B4-BE49-F238E27FC236}">
              <a16:creationId xmlns:a16="http://schemas.microsoft.com/office/drawing/2014/main" id="{46201E29-F2DA-4E01-B4A3-161508CF5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2" name="Picture 105" descr="maejo">
          <a:extLst>
            <a:ext uri="{FF2B5EF4-FFF2-40B4-BE49-F238E27FC236}">
              <a16:creationId xmlns:a16="http://schemas.microsoft.com/office/drawing/2014/main" id="{FC9C72B0-4BE6-4E6C-9A53-4FEC9A180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3" name="Picture 106" descr="maejo">
          <a:extLst>
            <a:ext uri="{FF2B5EF4-FFF2-40B4-BE49-F238E27FC236}">
              <a16:creationId xmlns:a16="http://schemas.microsoft.com/office/drawing/2014/main" id="{25178692-FF0B-4628-B83C-92F13AA5D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4" name="Picture 107" descr="maejo">
          <a:extLst>
            <a:ext uri="{FF2B5EF4-FFF2-40B4-BE49-F238E27FC236}">
              <a16:creationId xmlns:a16="http://schemas.microsoft.com/office/drawing/2014/main" id="{3874D774-A329-4802-A631-5946EA9A4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5" name="Picture 108" descr="maejo">
          <a:extLst>
            <a:ext uri="{FF2B5EF4-FFF2-40B4-BE49-F238E27FC236}">
              <a16:creationId xmlns:a16="http://schemas.microsoft.com/office/drawing/2014/main" id="{50B37851-54E1-47AF-84BB-F0D51F67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6" name="Picture 109" descr="maejo">
          <a:extLst>
            <a:ext uri="{FF2B5EF4-FFF2-40B4-BE49-F238E27FC236}">
              <a16:creationId xmlns:a16="http://schemas.microsoft.com/office/drawing/2014/main" id="{21CBC4B9-7F22-4F5D-B351-3A6F3C44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7" name="Picture 110" descr="maejo">
          <a:extLst>
            <a:ext uri="{FF2B5EF4-FFF2-40B4-BE49-F238E27FC236}">
              <a16:creationId xmlns:a16="http://schemas.microsoft.com/office/drawing/2014/main" id="{3D8E34A7-576F-49BC-A3EF-C4F0373DF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8" name="Picture 111" descr="maejo">
          <a:extLst>
            <a:ext uri="{FF2B5EF4-FFF2-40B4-BE49-F238E27FC236}">
              <a16:creationId xmlns:a16="http://schemas.microsoft.com/office/drawing/2014/main" id="{7F298DF7-5D1A-454B-8F56-73B724FB1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89" name="Picture 112" descr="maejo">
          <a:extLst>
            <a:ext uri="{FF2B5EF4-FFF2-40B4-BE49-F238E27FC236}">
              <a16:creationId xmlns:a16="http://schemas.microsoft.com/office/drawing/2014/main" id="{8F592749-0C39-4961-8E71-225335AEB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0" name="Picture 113" descr="maejo">
          <a:extLst>
            <a:ext uri="{FF2B5EF4-FFF2-40B4-BE49-F238E27FC236}">
              <a16:creationId xmlns:a16="http://schemas.microsoft.com/office/drawing/2014/main" id="{23167DBE-DC38-4049-834A-B57C78DC2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1" name="Picture 114" descr="maejo">
          <a:extLst>
            <a:ext uri="{FF2B5EF4-FFF2-40B4-BE49-F238E27FC236}">
              <a16:creationId xmlns:a16="http://schemas.microsoft.com/office/drawing/2014/main" id="{DC426F41-06A3-4A4A-88F7-0A388AC0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2" name="Picture 115" descr="maejo">
          <a:extLst>
            <a:ext uri="{FF2B5EF4-FFF2-40B4-BE49-F238E27FC236}">
              <a16:creationId xmlns:a16="http://schemas.microsoft.com/office/drawing/2014/main" id="{81A967AD-1905-4390-A727-6FC2400E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3" name="Picture 116" descr="maejo">
          <a:extLst>
            <a:ext uri="{FF2B5EF4-FFF2-40B4-BE49-F238E27FC236}">
              <a16:creationId xmlns:a16="http://schemas.microsoft.com/office/drawing/2014/main" id="{DABDB54C-2EFA-471C-9CCB-0DA29A823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4" name="Picture 117" descr="maejo">
          <a:extLst>
            <a:ext uri="{FF2B5EF4-FFF2-40B4-BE49-F238E27FC236}">
              <a16:creationId xmlns:a16="http://schemas.microsoft.com/office/drawing/2014/main" id="{029272E7-8FA7-445E-AC69-506145197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5" name="Picture 118" descr="maejo">
          <a:extLst>
            <a:ext uri="{FF2B5EF4-FFF2-40B4-BE49-F238E27FC236}">
              <a16:creationId xmlns:a16="http://schemas.microsoft.com/office/drawing/2014/main" id="{394F27C1-CA2E-4378-B9E7-DB9577D47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6" name="Picture 119" descr="maejo">
          <a:extLst>
            <a:ext uri="{FF2B5EF4-FFF2-40B4-BE49-F238E27FC236}">
              <a16:creationId xmlns:a16="http://schemas.microsoft.com/office/drawing/2014/main" id="{C285CBC6-2A6A-4308-AEAB-1EAA37B27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7" name="Picture 120" descr="maejo">
          <a:extLst>
            <a:ext uri="{FF2B5EF4-FFF2-40B4-BE49-F238E27FC236}">
              <a16:creationId xmlns:a16="http://schemas.microsoft.com/office/drawing/2014/main" id="{F4DFCDF0-65A0-4445-B669-5660CE8ED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8" name="Picture 121" descr="maejo">
          <a:extLst>
            <a:ext uri="{FF2B5EF4-FFF2-40B4-BE49-F238E27FC236}">
              <a16:creationId xmlns:a16="http://schemas.microsoft.com/office/drawing/2014/main" id="{B37D6768-8596-4A3F-82BB-FA42C114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99" name="Picture 122" descr="maejo">
          <a:extLst>
            <a:ext uri="{FF2B5EF4-FFF2-40B4-BE49-F238E27FC236}">
              <a16:creationId xmlns:a16="http://schemas.microsoft.com/office/drawing/2014/main" id="{1F3C2133-38B4-42C9-8CD1-49DF3798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0" name="Picture 123" descr="maejo">
          <a:extLst>
            <a:ext uri="{FF2B5EF4-FFF2-40B4-BE49-F238E27FC236}">
              <a16:creationId xmlns:a16="http://schemas.microsoft.com/office/drawing/2014/main" id="{6458E4DB-A8CE-4DE7-9C46-B70B56D9B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1" name="Picture 124" descr="maejo">
          <a:extLst>
            <a:ext uri="{FF2B5EF4-FFF2-40B4-BE49-F238E27FC236}">
              <a16:creationId xmlns:a16="http://schemas.microsoft.com/office/drawing/2014/main" id="{EF301EEB-EFF4-4E5A-B711-FB5F0A58D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2" name="Picture 125" descr="maejo">
          <a:extLst>
            <a:ext uri="{FF2B5EF4-FFF2-40B4-BE49-F238E27FC236}">
              <a16:creationId xmlns:a16="http://schemas.microsoft.com/office/drawing/2014/main" id="{4541E226-AAFB-4570-9ACB-46CFDAA3F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3" name="Picture 126" descr="maejo">
          <a:extLst>
            <a:ext uri="{FF2B5EF4-FFF2-40B4-BE49-F238E27FC236}">
              <a16:creationId xmlns:a16="http://schemas.microsoft.com/office/drawing/2014/main" id="{64F64515-E3CA-4672-8AD5-E5518F159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4" name="Picture 127" descr="maejo">
          <a:extLst>
            <a:ext uri="{FF2B5EF4-FFF2-40B4-BE49-F238E27FC236}">
              <a16:creationId xmlns:a16="http://schemas.microsoft.com/office/drawing/2014/main" id="{9F2F4247-6CA2-4B5F-801F-8289F4A96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5" name="Picture 128" descr="maejo">
          <a:extLst>
            <a:ext uri="{FF2B5EF4-FFF2-40B4-BE49-F238E27FC236}">
              <a16:creationId xmlns:a16="http://schemas.microsoft.com/office/drawing/2014/main" id="{470404EB-5267-429E-B34C-9A0BD5529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6" name="Picture 129" descr="maejo">
          <a:extLst>
            <a:ext uri="{FF2B5EF4-FFF2-40B4-BE49-F238E27FC236}">
              <a16:creationId xmlns:a16="http://schemas.microsoft.com/office/drawing/2014/main" id="{86F0527F-FF7E-4E93-B710-8B487D27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7" name="Picture 130" descr="maejo">
          <a:extLst>
            <a:ext uri="{FF2B5EF4-FFF2-40B4-BE49-F238E27FC236}">
              <a16:creationId xmlns:a16="http://schemas.microsoft.com/office/drawing/2014/main" id="{818C7630-C446-433A-B9D8-0C69B6C90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8" name="Picture 131" descr="maejo">
          <a:extLst>
            <a:ext uri="{FF2B5EF4-FFF2-40B4-BE49-F238E27FC236}">
              <a16:creationId xmlns:a16="http://schemas.microsoft.com/office/drawing/2014/main" id="{05169F71-B866-4ED3-866F-B7DCE6058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09" name="Picture 132" descr="maejo">
          <a:extLst>
            <a:ext uri="{FF2B5EF4-FFF2-40B4-BE49-F238E27FC236}">
              <a16:creationId xmlns:a16="http://schemas.microsoft.com/office/drawing/2014/main" id="{9882100E-DDE7-4677-9C30-1ABDD8DE2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110" name="Picture 133" descr="maejo">
          <a:extLst>
            <a:ext uri="{FF2B5EF4-FFF2-40B4-BE49-F238E27FC236}">
              <a16:creationId xmlns:a16="http://schemas.microsoft.com/office/drawing/2014/main" id="{E4380DC0-C3D1-4B24-A6C0-8D8573E3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1" name="Picture 134" descr="maejo">
          <a:extLst>
            <a:ext uri="{FF2B5EF4-FFF2-40B4-BE49-F238E27FC236}">
              <a16:creationId xmlns:a16="http://schemas.microsoft.com/office/drawing/2014/main" id="{55B11A2A-A45F-4B90-9003-C49B0289E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2" name="Picture 135" descr="maejo">
          <a:extLst>
            <a:ext uri="{FF2B5EF4-FFF2-40B4-BE49-F238E27FC236}">
              <a16:creationId xmlns:a16="http://schemas.microsoft.com/office/drawing/2014/main" id="{E69ACFEB-213A-4BDD-B5D6-034E9985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3" name="Picture 136" descr="maejo">
          <a:extLst>
            <a:ext uri="{FF2B5EF4-FFF2-40B4-BE49-F238E27FC236}">
              <a16:creationId xmlns:a16="http://schemas.microsoft.com/office/drawing/2014/main" id="{F3EF53E0-87F9-4D90-82F5-925E764A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4" name="Picture 137" descr="maejo">
          <a:extLst>
            <a:ext uri="{FF2B5EF4-FFF2-40B4-BE49-F238E27FC236}">
              <a16:creationId xmlns:a16="http://schemas.microsoft.com/office/drawing/2014/main" id="{CCA7BB5F-4DCF-449B-B3FF-041946148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5" name="Picture 138" descr="maejo">
          <a:extLst>
            <a:ext uri="{FF2B5EF4-FFF2-40B4-BE49-F238E27FC236}">
              <a16:creationId xmlns:a16="http://schemas.microsoft.com/office/drawing/2014/main" id="{B1932D3A-650F-466E-9EEE-BE2A8AA6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6" name="Picture 139" descr="maejo">
          <a:extLst>
            <a:ext uri="{FF2B5EF4-FFF2-40B4-BE49-F238E27FC236}">
              <a16:creationId xmlns:a16="http://schemas.microsoft.com/office/drawing/2014/main" id="{E8062C3B-CFEA-4E21-95CD-F4094743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7" name="Picture 140" descr="maejo">
          <a:extLst>
            <a:ext uri="{FF2B5EF4-FFF2-40B4-BE49-F238E27FC236}">
              <a16:creationId xmlns:a16="http://schemas.microsoft.com/office/drawing/2014/main" id="{3AD65873-F18A-408F-A245-5440C91A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8" name="Picture 141" descr="maejo">
          <a:extLst>
            <a:ext uri="{FF2B5EF4-FFF2-40B4-BE49-F238E27FC236}">
              <a16:creationId xmlns:a16="http://schemas.microsoft.com/office/drawing/2014/main" id="{1377B010-4414-4AB2-A0CA-973E2775D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19" name="Picture 142" descr="maejo">
          <a:extLst>
            <a:ext uri="{FF2B5EF4-FFF2-40B4-BE49-F238E27FC236}">
              <a16:creationId xmlns:a16="http://schemas.microsoft.com/office/drawing/2014/main" id="{B018E217-79A1-4221-AEA6-5071B522E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20" name="Picture 143" descr="maejo">
          <a:extLst>
            <a:ext uri="{FF2B5EF4-FFF2-40B4-BE49-F238E27FC236}">
              <a16:creationId xmlns:a16="http://schemas.microsoft.com/office/drawing/2014/main" id="{1742FF38-E9B0-43F7-B862-8E33C969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21" name="Picture 144" descr="maejo">
          <a:extLst>
            <a:ext uri="{FF2B5EF4-FFF2-40B4-BE49-F238E27FC236}">
              <a16:creationId xmlns:a16="http://schemas.microsoft.com/office/drawing/2014/main" id="{9D2C3EBA-46C9-4F00-B2B1-6E36CBFB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22" name="Picture 145" descr="maejo">
          <a:extLst>
            <a:ext uri="{FF2B5EF4-FFF2-40B4-BE49-F238E27FC236}">
              <a16:creationId xmlns:a16="http://schemas.microsoft.com/office/drawing/2014/main" id="{FB43352E-7151-4D11-91C5-3E27FCE3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3" name="Picture 158" descr="maejo">
          <a:extLst>
            <a:ext uri="{FF2B5EF4-FFF2-40B4-BE49-F238E27FC236}">
              <a16:creationId xmlns:a16="http://schemas.microsoft.com/office/drawing/2014/main" id="{F61484D9-84EB-4B23-8BB5-6F23BA956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4" name="Picture 159" descr="maejo">
          <a:extLst>
            <a:ext uri="{FF2B5EF4-FFF2-40B4-BE49-F238E27FC236}">
              <a16:creationId xmlns:a16="http://schemas.microsoft.com/office/drawing/2014/main" id="{8AFC137E-920D-4F0A-89E0-2DD8F7783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5" name="Picture 160" descr="maejo">
          <a:extLst>
            <a:ext uri="{FF2B5EF4-FFF2-40B4-BE49-F238E27FC236}">
              <a16:creationId xmlns:a16="http://schemas.microsoft.com/office/drawing/2014/main" id="{B06D667C-AA74-4B6F-BBA7-BDB9C639B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6" name="Picture 161" descr="maejo">
          <a:extLst>
            <a:ext uri="{FF2B5EF4-FFF2-40B4-BE49-F238E27FC236}">
              <a16:creationId xmlns:a16="http://schemas.microsoft.com/office/drawing/2014/main" id="{34A2934F-D4B1-4F9E-9F2A-4D57814E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7" name="Picture 162" descr="maejo">
          <a:extLst>
            <a:ext uri="{FF2B5EF4-FFF2-40B4-BE49-F238E27FC236}">
              <a16:creationId xmlns:a16="http://schemas.microsoft.com/office/drawing/2014/main" id="{392A463F-EB1D-42A6-838B-1BDA98731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142875</xdr:colOff>
      <xdr:row>0</xdr:row>
      <xdr:rowOff>0</xdr:rowOff>
    </xdr:to>
    <xdr:pic>
      <xdr:nvPicPr>
        <xdr:cNvPr id="128" name="Picture 163" descr="maejo">
          <a:extLst>
            <a:ext uri="{FF2B5EF4-FFF2-40B4-BE49-F238E27FC236}">
              <a16:creationId xmlns:a16="http://schemas.microsoft.com/office/drawing/2014/main" id="{44356B38-016C-4FC5-A39E-E35EDF38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29" name="Picture 164" descr="maejo">
          <a:extLst>
            <a:ext uri="{FF2B5EF4-FFF2-40B4-BE49-F238E27FC236}">
              <a16:creationId xmlns:a16="http://schemas.microsoft.com/office/drawing/2014/main" id="{81A2792B-50A5-4C71-8083-8AD1625E6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30" name="Picture 165" descr="maejo">
          <a:extLst>
            <a:ext uri="{FF2B5EF4-FFF2-40B4-BE49-F238E27FC236}">
              <a16:creationId xmlns:a16="http://schemas.microsoft.com/office/drawing/2014/main" id="{7424F155-2B11-40A7-82D5-C49188118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31" name="Picture 166" descr="maejo">
          <a:extLst>
            <a:ext uri="{FF2B5EF4-FFF2-40B4-BE49-F238E27FC236}">
              <a16:creationId xmlns:a16="http://schemas.microsoft.com/office/drawing/2014/main" id="{1014DA10-9734-4722-9B22-B85E941B2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32" name="Picture 167" descr="maejo">
          <a:extLst>
            <a:ext uri="{FF2B5EF4-FFF2-40B4-BE49-F238E27FC236}">
              <a16:creationId xmlns:a16="http://schemas.microsoft.com/office/drawing/2014/main" id="{F2643B22-9E7C-41D6-B338-73DC93270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142875</xdr:colOff>
      <xdr:row>0</xdr:row>
      <xdr:rowOff>0</xdr:rowOff>
    </xdr:to>
    <xdr:pic>
      <xdr:nvPicPr>
        <xdr:cNvPr id="133" name="Picture 168" descr="maejo">
          <a:extLst>
            <a:ext uri="{FF2B5EF4-FFF2-40B4-BE49-F238E27FC236}">
              <a16:creationId xmlns:a16="http://schemas.microsoft.com/office/drawing/2014/main" id="{CD501C60-97E0-4B3C-B9D0-931A14517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161925</xdr:colOff>
      <xdr:row>0</xdr:row>
      <xdr:rowOff>0</xdr:rowOff>
    </xdr:to>
    <xdr:pic>
      <xdr:nvPicPr>
        <xdr:cNvPr id="134" name="Picture 169" descr="maejo">
          <a:extLst>
            <a:ext uri="{FF2B5EF4-FFF2-40B4-BE49-F238E27FC236}">
              <a16:creationId xmlns:a16="http://schemas.microsoft.com/office/drawing/2014/main" id="{844E6CAC-05AC-4731-97A1-98CBD4F06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5" name="Picture 170" descr="maejo">
          <a:extLst>
            <a:ext uri="{FF2B5EF4-FFF2-40B4-BE49-F238E27FC236}">
              <a16:creationId xmlns:a16="http://schemas.microsoft.com/office/drawing/2014/main" id="{A0F11BD6-D56A-4E3B-86CB-3B18C3282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6" name="Picture 171" descr="maejo">
          <a:extLst>
            <a:ext uri="{FF2B5EF4-FFF2-40B4-BE49-F238E27FC236}">
              <a16:creationId xmlns:a16="http://schemas.microsoft.com/office/drawing/2014/main" id="{C32D7447-6EB0-4591-BA12-F52342A06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7" name="Picture 172" descr="maejo">
          <a:extLst>
            <a:ext uri="{FF2B5EF4-FFF2-40B4-BE49-F238E27FC236}">
              <a16:creationId xmlns:a16="http://schemas.microsoft.com/office/drawing/2014/main" id="{DFA010CD-35AE-4A64-BFAA-88A50A070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8" name="Picture 173" descr="maejo">
          <a:extLst>
            <a:ext uri="{FF2B5EF4-FFF2-40B4-BE49-F238E27FC236}">
              <a16:creationId xmlns:a16="http://schemas.microsoft.com/office/drawing/2014/main" id="{5F19D319-C3DB-42C1-AC7A-574F759F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39" name="Picture 174" descr="maejo">
          <a:extLst>
            <a:ext uri="{FF2B5EF4-FFF2-40B4-BE49-F238E27FC236}">
              <a16:creationId xmlns:a16="http://schemas.microsoft.com/office/drawing/2014/main" id="{EC9AE7A9-358F-4247-81A1-73AE57C4E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0</xdr:rowOff>
    </xdr:from>
    <xdr:to>
      <xdr:col>16</xdr:col>
      <xdr:colOff>142875</xdr:colOff>
      <xdr:row>0</xdr:row>
      <xdr:rowOff>0</xdr:rowOff>
    </xdr:to>
    <xdr:pic>
      <xdr:nvPicPr>
        <xdr:cNvPr id="140" name="Picture 175" descr="maejo">
          <a:extLst>
            <a:ext uri="{FF2B5EF4-FFF2-40B4-BE49-F238E27FC236}">
              <a16:creationId xmlns:a16="http://schemas.microsoft.com/office/drawing/2014/main" id="{909526F7-431A-4D32-B68F-1590376F0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91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1" name="Picture 176" descr="maejo">
          <a:extLst>
            <a:ext uri="{FF2B5EF4-FFF2-40B4-BE49-F238E27FC236}">
              <a16:creationId xmlns:a16="http://schemas.microsoft.com/office/drawing/2014/main" id="{F9D7F55C-FAB8-481F-8D8A-275A1700E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2" name="Picture 177" descr="maejo">
          <a:extLst>
            <a:ext uri="{FF2B5EF4-FFF2-40B4-BE49-F238E27FC236}">
              <a16:creationId xmlns:a16="http://schemas.microsoft.com/office/drawing/2014/main" id="{C2D5EB15-4A42-41B2-874F-EBDDD4D7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3" name="Picture 178" descr="maejo">
          <a:extLst>
            <a:ext uri="{FF2B5EF4-FFF2-40B4-BE49-F238E27FC236}">
              <a16:creationId xmlns:a16="http://schemas.microsoft.com/office/drawing/2014/main" id="{4370D2B0-3369-4C56-9DA3-535E77056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4" name="Picture 179" descr="maejo">
          <a:extLst>
            <a:ext uri="{FF2B5EF4-FFF2-40B4-BE49-F238E27FC236}">
              <a16:creationId xmlns:a16="http://schemas.microsoft.com/office/drawing/2014/main" id="{439E2A58-BE4A-4F6E-8A42-F1C003B48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0</xdr:row>
      <xdr:rowOff>0</xdr:rowOff>
    </xdr:from>
    <xdr:to>
      <xdr:col>16</xdr:col>
      <xdr:colOff>142875</xdr:colOff>
      <xdr:row>0</xdr:row>
      <xdr:rowOff>0</xdr:rowOff>
    </xdr:to>
    <xdr:pic>
      <xdr:nvPicPr>
        <xdr:cNvPr id="145" name="Picture 180" descr="maejo">
          <a:extLst>
            <a:ext uri="{FF2B5EF4-FFF2-40B4-BE49-F238E27FC236}">
              <a16:creationId xmlns:a16="http://schemas.microsoft.com/office/drawing/2014/main" id="{D061A888-6615-473F-9623-40CEA6C70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91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161925</xdr:colOff>
      <xdr:row>0</xdr:row>
      <xdr:rowOff>0</xdr:rowOff>
    </xdr:to>
    <xdr:pic>
      <xdr:nvPicPr>
        <xdr:cNvPr id="146" name="Picture 181" descr="maejo">
          <a:extLst>
            <a:ext uri="{FF2B5EF4-FFF2-40B4-BE49-F238E27FC236}">
              <a16:creationId xmlns:a16="http://schemas.microsoft.com/office/drawing/2014/main" id="{97FCBCDE-E8A2-4852-9EEA-E2B434BF6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47" name="Picture 182" descr="maejo">
          <a:extLst>
            <a:ext uri="{FF2B5EF4-FFF2-40B4-BE49-F238E27FC236}">
              <a16:creationId xmlns:a16="http://schemas.microsoft.com/office/drawing/2014/main" id="{72F32B42-A406-4FC0-AAE9-2272BFC8C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48" name="Picture 183" descr="maejo">
          <a:extLst>
            <a:ext uri="{FF2B5EF4-FFF2-40B4-BE49-F238E27FC236}">
              <a16:creationId xmlns:a16="http://schemas.microsoft.com/office/drawing/2014/main" id="{EFD5A10A-7B06-4178-99A5-429190ED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49" name="Picture 184" descr="maejo">
          <a:extLst>
            <a:ext uri="{FF2B5EF4-FFF2-40B4-BE49-F238E27FC236}">
              <a16:creationId xmlns:a16="http://schemas.microsoft.com/office/drawing/2014/main" id="{72902966-182E-4D43-AB5D-BD276F585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0" name="Picture 185" descr="maejo">
          <a:extLst>
            <a:ext uri="{FF2B5EF4-FFF2-40B4-BE49-F238E27FC236}">
              <a16:creationId xmlns:a16="http://schemas.microsoft.com/office/drawing/2014/main" id="{6D2C7D47-F8D6-4922-A5BD-CF83CCA9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1" name="Picture 186" descr="maejo">
          <a:extLst>
            <a:ext uri="{FF2B5EF4-FFF2-40B4-BE49-F238E27FC236}">
              <a16:creationId xmlns:a16="http://schemas.microsoft.com/office/drawing/2014/main" id="{8EB088D5-D7AA-4CB3-82C4-D1CEA774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28575</xdr:colOff>
      <xdr:row>0</xdr:row>
      <xdr:rowOff>0</xdr:rowOff>
    </xdr:from>
    <xdr:to>
      <xdr:col>24</xdr:col>
      <xdr:colOff>142875</xdr:colOff>
      <xdr:row>0</xdr:row>
      <xdr:rowOff>0</xdr:rowOff>
    </xdr:to>
    <xdr:pic>
      <xdr:nvPicPr>
        <xdr:cNvPr id="152" name="Picture 187" descr="maejo">
          <a:extLst>
            <a:ext uri="{FF2B5EF4-FFF2-40B4-BE49-F238E27FC236}">
              <a16:creationId xmlns:a16="http://schemas.microsoft.com/office/drawing/2014/main" id="{11C5B49B-EB2B-48FE-BCED-F8BA8F51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16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3" name="Picture 188" descr="maejo">
          <a:extLst>
            <a:ext uri="{FF2B5EF4-FFF2-40B4-BE49-F238E27FC236}">
              <a16:creationId xmlns:a16="http://schemas.microsoft.com/office/drawing/2014/main" id="{5AB9B2CB-326A-4B9A-BD02-EE50F3D64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4" name="Picture 189" descr="maejo">
          <a:extLst>
            <a:ext uri="{FF2B5EF4-FFF2-40B4-BE49-F238E27FC236}">
              <a16:creationId xmlns:a16="http://schemas.microsoft.com/office/drawing/2014/main" id="{54F24E67-D2A2-4D94-BE09-917E799EB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5" name="Picture 190" descr="maejo">
          <a:extLst>
            <a:ext uri="{FF2B5EF4-FFF2-40B4-BE49-F238E27FC236}">
              <a16:creationId xmlns:a16="http://schemas.microsoft.com/office/drawing/2014/main" id="{54E5946E-9DBF-42A5-A101-91AEECA0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6" name="Picture 191" descr="maejo">
          <a:extLst>
            <a:ext uri="{FF2B5EF4-FFF2-40B4-BE49-F238E27FC236}">
              <a16:creationId xmlns:a16="http://schemas.microsoft.com/office/drawing/2014/main" id="{34CC8844-AEE5-4E44-A2CB-7DEBF256E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28575</xdr:colOff>
      <xdr:row>0</xdr:row>
      <xdr:rowOff>0</xdr:rowOff>
    </xdr:from>
    <xdr:to>
      <xdr:col>24</xdr:col>
      <xdr:colOff>142875</xdr:colOff>
      <xdr:row>0</xdr:row>
      <xdr:rowOff>0</xdr:rowOff>
    </xdr:to>
    <xdr:pic>
      <xdr:nvPicPr>
        <xdr:cNvPr id="157" name="Picture 192" descr="maejo">
          <a:extLst>
            <a:ext uri="{FF2B5EF4-FFF2-40B4-BE49-F238E27FC236}">
              <a16:creationId xmlns:a16="http://schemas.microsoft.com/office/drawing/2014/main" id="{C644C14A-7E32-454C-90D5-227CC68D9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16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47625</xdr:colOff>
      <xdr:row>0</xdr:row>
      <xdr:rowOff>0</xdr:rowOff>
    </xdr:from>
    <xdr:to>
      <xdr:col>24</xdr:col>
      <xdr:colOff>161925</xdr:colOff>
      <xdr:row>0</xdr:row>
      <xdr:rowOff>0</xdr:rowOff>
    </xdr:to>
    <xdr:pic>
      <xdr:nvPicPr>
        <xdr:cNvPr id="158" name="Picture 193" descr="maejo">
          <a:extLst>
            <a:ext uri="{FF2B5EF4-FFF2-40B4-BE49-F238E27FC236}">
              <a16:creationId xmlns:a16="http://schemas.microsoft.com/office/drawing/2014/main" id="{F738632F-EEB5-4E2D-B0FA-AFEA66D29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59" name="Picture 194" descr="maejo">
          <a:extLst>
            <a:ext uri="{FF2B5EF4-FFF2-40B4-BE49-F238E27FC236}">
              <a16:creationId xmlns:a16="http://schemas.microsoft.com/office/drawing/2014/main" id="{6B27E647-42FC-4C78-B42C-BB500B77D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0" name="Picture 195" descr="maejo">
          <a:extLst>
            <a:ext uri="{FF2B5EF4-FFF2-40B4-BE49-F238E27FC236}">
              <a16:creationId xmlns:a16="http://schemas.microsoft.com/office/drawing/2014/main" id="{40244847-F6C0-41A8-9C41-B438F3F1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1" name="Picture 196" descr="maejo">
          <a:extLst>
            <a:ext uri="{FF2B5EF4-FFF2-40B4-BE49-F238E27FC236}">
              <a16:creationId xmlns:a16="http://schemas.microsoft.com/office/drawing/2014/main" id="{C95961D5-7FB0-4887-B462-9181460B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2" name="Picture 197" descr="maejo">
          <a:extLst>
            <a:ext uri="{FF2B5EF4-FFF2-40B4-BE49-F238E27FC236}">
              <a16:creationId xmlns:a16="http://schemas.microsoft.com/office/drawing/2014/main" id="{14D1D71F-6357-4A04-8BB1-EA778025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3" name="Picture 198" descr="maejo">
          <a:extLst>
            <a:ext uri="{FF2B5EF4-FFF2-40B4-BE49-F238E27FC236}">
              <a16:creationId xmlns:a16="http://schemas.microsoft.com/office/drawing/2014/main" id="{3116C790-83A6-4DA4-8830-A4102A177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142875</xdr:colOff>
      <xdr:row>0</xdr:row>
      <xdr:rowOff>0</xdr:rowOff>
    </xdr:to>
    <xdr:pic>
      <xdr:nvPicPr>
        <xdr:cNvPr id="164" name="Picture 199" descr="maejo">
          <a:extLst>
            <a:ext uri="{FF2B5EF4-FFF2-40B4-BE49-F238E27FC236}">
              <a16:creationId xmlns:a16="http://schemas.microsoft.com/office/drawing/2014/main" id="{0028DD94-2986-4CA3-ADD7-B2DF66D7E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40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5" name="Picture 200" descr="maejo">
          <a:extLst>
            <a:ext uri="{FF2B5EF4-FFF2-40B4-BE49-F238E27FC236}">
              <a16:creationId xmlns:a16="http://schemas.microsoft.com/office/drawing/2014/main" id="{74995C2E-E3A1-4406-8386-691F1D32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6" name="Picture 201" descr="maejo">
          <a:extLst>
            <a:ext uri="{FF2B5EF4-FFF2-40B4-BE49-F238E27FC236}">
              <a16:creationId xmlns:a16="http://schemas.microsoft.com/office/drawing/2014/main" id="{7F3B1178-42EA-44FC-987B-1370A50A9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7" name="Picture 202" descr="maejo">
          <a:extLst>
            <a:ext uri="{FF2B5EF4-FFF2-40B4-BE49-F238E27FC236}">
              <a16:creationId xmlns:a16="http://schemas.microsoft.com/office/drawing/2014/main" id="{E1E7AE77-FDB9-4DBD-A686-8AEC5189B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68" name="Picture 203" descr="maejo">
          <a:extLst>
            <a:ext uri="{FF2B5EF4-FFF2-40B4-BE49-F238E27FC236}">
              <a16:creationId xmlns:a16="http://schemas.microsoft.com/office/drawing/2014/main" id="{0D4D0B80-6BC5-4B72-A333-C811A2F8A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142875</xdr:colOff>
      <xdr:row>0</xdr:row>
      <xdr:rowOff>0</xdr:rowOff>
    </xdr:to>
    <xdr:pic>
      <xdr:nvPicPr>
        <xdr:cNvPr id="169" name="Picture 204" descr="maejo">
          <a:extLst>
            <a:ext uri="{FF2B5EF4-FFF2-40B4-BE49-F238E27FC236}">
              <a16:creationId xmlns:a16="http://schemas.microsoft.com/office/drawing/2014/main" id="{0267B466-68B6-408D-80B0-91E36E6A3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40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161925</xdr:colOff>
      <xdr:row>0</xdr:row>
      <xdr:rowOff>0</xdr:rowOff>
    </xdr:to>
    <xdr:pic>
      <xdr:nvPicPr>
        <xdr:cNvPr id="170" name="Picture 205" descr="maejo">
          <a:extLst>
            <a:ext uri="{FF2B5EF4-FFF2-40B4-BE49-F238E27FC236}">
              <a16:creationId xmlns:a16="http://schemas.microsoft.com/office/drawing/2014/main" id="{65511FBA-2FBF-4D0E-A053-4DCD2C64E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59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1" name="Picture 206" descr="maejo">
          <a:extLst>
            <a:ext uri="{FF2B5EF4-FFF2-40B4-BE49-F238E27FC236}">
              <a16:creationId xmlns:a16="http://schemas.microsoft.com/office/drawing/2014/main" id="{4D383EF3-C591-4202-8B11-8E40CCE8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2" name="Picture 207" descr="maejo">
          <a:extLst>
            <a:ext uri="{FF2B5EF4-FFF2-40B4-BE49-F238E27FC236}">
              <a16:creationId xmlns:a16="http://schemas.microsoft.com/office/drawing/2014/main" id="{2AE78764-E2E0-416E-85A5-A026228A9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3" name="Picture 208" descr="maejo">
          <a:extLst>
            <a:ext uri="{FF2B5EF4-FFF2-40B4-BE49-F238E27FC236}">
              <a16:creationId xmlns:a16="http://schemas.microsoft.com/office/drawing/2014/main" id="{6197BDFB-1428-4E1C-85D7-B3829612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4" name="Picture 209" descr="maejo">
          <a:extLst>
            <a:ext uri="{FF2B5EF4-FFF2-40B4-BE49-F238E27FC236}">
              <a16:creationId xmlns:a16="http://schemas.microsoft.com/office/drawing/2014/main" id="{6AF051ED-D1E7-462A-AF07-FCD55CE36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5" name="Picture 210" descr="maejo">
          <a:extLst>
            <a:ext uri="{FF2B5EF4-FFF2-40B4-BE49-F238E27FC236}">
              <a16:creationId xmlns:a16="http://schemas.microsoft.com/office/drawing/2014/main" id="{8B44D79D-35E2-4935-9865-DA5313E3D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28575</xdr:colOff>
      <xdr:row>0</xdr:row>
      <xdr:rowOff>0</xdr:rowOff>
    </xdr:from>
    <xdr:to>
      <xdr:col>40</xdr:col>
      <xdr:colOff>142875</xdr:colOff>
      <xdr:row>0</xdr:row>
      <xdr:rowOff>0</xdr:rowOff>
    </xdr:to>
    <xdr:pic>
      <xdr:nvPicPr>
        <xdr:cNvPr id="176" name="Picture 211" descr="maejo">
          <a:extLst>
            <a:ext uri="{FF2B5EF4-FFF2-40B4-BE49-F238E27FC236}">
              <a16:creationId xmlns:a16="http://schemas.microsoft.com/office/drawing/2014/main" id="{5D6C3F1F-4BD1-46BF-8CB4-FA5EFFC43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7" name="Picture 212" descr="maejo">
          <a:extLst>
            <a:ext uri="{FF2B5EF4-FFF2-40B4-BE49-F238E27FC236}">
              <a16:creationId xmlns:a16="http://schemas.microsoft.com/office/drawing/2014/main" id="{512CFD0E-223B-42AE-BDFA-DD0115F6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8" name="Picture 213" descr="maejo">
          <a:extLst>
            <a:ext uri="{FF2B5EF4-FFF2-40B4-BE49-F238E27FC236}">
              <a16:creationId xmlns:a16="http://schemas.microsoft.com/office/drawing/2014/main" id="{1DBB45CA-F678-4CDD-962E-565C9B637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79" name="Picture 214" descr="maejo">
          <a:extLst>
            <a:ext uri="{FF2B5EF4-FFF2-40B4-BE49-F238E27FC236}">
              <a16:creationId xmlns:a16="http://schemas.microsoft.com/office/drawing/2014/main" id="{9F8CF1D6-BA0C-4E5A-84F4-AE3B4D255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80" name="Picture 215" descr="maejo">
          <a:extLst>
            <a:ext uri="{FF2B5EF4-FFF2-40B4-BE49-F238E27FC236}">
              <a16:creationId xmlns:a16="http://schemas.microsoft.com/office/drawing/2014/main" id="{879D70CA-1860-499B-9680-A8282F039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28575</xdr:colOff>
      <xdr:row>0</xdr:row>
      <xdr:rowOff>0</xdr:rowOff>
    </xdr:from>
    <xdr:to>
      <xdr:col>40</xdr:col>
      <xdr:colOff>142875</xdr:colOff>
      <xdr:row>0</xdr:row>
      <xdr:rowOff>0</xdr:rowOff>
    </xdr:to>
    <xdr:pic>
      <xdr:nvPicPr>
        <xdr:cNvPr id="181" name="Picture 216" descr="maejo">
          <a:extLst>
            <a:ext uri="{FF2B5EF4-FFF2-40B4-BE49-F238E27FC236}">
              <a16:creationId xmlns:a16="http://schemas.microsoft.com/office/drawing/2014/main" id="{9BAE3EDD-F639-4D74-B904-AD8F585F3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39</xdr:col>
      <xdr:colOff>47625</xdr:colOff>
      <xdr:row>0</xdr:row>
      <xdr:rowOff>0</xdr:rowOff>
    </xdr:from>
    <xdr:to>
      <xdr:col>40</xdr:col>
      <xdr:colOff>161925</xdr:colOff>
      <xdr:row>0</xdr:row>
      <xdr:rowOff>0</xdr:rowOff>
    </xdr:to>
    <xdr:pic>
      <xdr:nvPicPr>
        <xdr:cNvPr id="182" name="Picture 217" descr="maejo">
          <a:extLst>
            <a:ext uri="{FF2B5EF4-FFF2-40B4-BE49-F238E27FC236}">
              <a16:creationId xmlns:a16="http://schemas.microsoft.com/office/drawing/2014/main" id="{879C22CE-D84F-4C86-A920-6FDFD959D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84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3" name="Picture 218" descr="maejo">
          <a:extLst>
            <a:ext uri="{FF2B5EF4-FFF2-40B4-BE49-F238E27FC236}">
              <a16:creationId xmlns:a16="http://schemas.microsoft.com/office/drawing/2014/main" id="{EC433866-7D95-4A2F-BBAF-56EFAAB10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4" name="Picture 219" descr="maejo">
          <a:extLst>
            <a:ext uri="{FF2B5EF4-FFF2-40B4-BE49-F238E27FC236}">
              <a16:creationId xmlns:a16="http://schemas.microsoft.com/office/drawing/2014/main" id="{C85B5495-CE05-4092-9925-EE5198B0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5" name="Picture 220" descr="maejo">
          <a:extLst>
            <a:ext uri="{FF2B5EF4-FFF2-40B4-BE49-F238E27FC236}">
              <a16:creationId xmlns:a16="http://schemas.microsoft.com/office/drawing/2014/main" id="{62280F00-526C-4078-95C3-C486AE10E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6" name="Picture 221" descr="maejo">
          <a:extLst>
            <a:ext uri="{FF2B5EF4-FFF2-40B4-BE49-F238E27FC236}">
              <a16:creationId xmlns:a16="http://schemas.microsoft.com/office/drawing/2014/main" id="{FA9C75FA-7AB2-4082-888E-DCF091000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7" name="Picture 222" descr="maejo">
          <a:extLst>
            <a:ext uri="{FF2B5EF4-FFF2-40B4-BE49-F238E27FC236}">
              <a16:creationId xmlns:a16="http://schemas.microsoft.com/office/drawing/2014/main" id="{65DF9EE8-59E3-4FE3-981D-A42A541D0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28575</xdr:colOff>
      <xdr:row>0</xdr:row>
      <xdr:rowOff>0</xdr:rowOff>
    </xdr:from>
    <xdr:to>
      <xdr:col>48</xdr:col>
      <xdr:colOff>142875</xdr:colOff>
      <xdr:row>0</xdr:row>
      <xdr:rowOff>0</xdr:rowOff>
    </xdr:to>
    <xdr:pic>
      <xdr:nvPicPr>
        <xdr:cNvPr id="188" name="Picture 223" descr="maejo">
          <a:extLst>
            <a:ext uri="{FF2B5EF4-FFF2-40B4-BE49-F238E27FC236}">
              <a16:creationId xmlns:a16="http://schemas.microsoft.com/office/drawing/2014/main" id="{3CB77DC4-EA72-4728-97CF-176F13137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89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89" name="Picture 224" descr="maejo">
          <a:extLst>
            <a:ext uri="{FF2B5EF4-FFF2-40B4-BE49-F238E27FC236}">
              <a16:creationId xmlns:a16="http://schemas.microsoft.com/office/drawing/2014/main" id="{D5053402-482F-4FEC-93DC-6D74B95B3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90" name="Picture 225" descr="maejo">
          <a:extLst>
            <a:ext uri="{FF2B5EF4-FFF2-40B4-BE49-F238E27FC236}">
              <a16:creationId xmlns:a16="http://schemas.microsoft.com/office/drawing/2014/main" id="{2BD2F736-68A8-4F10-9E74-2B4DA92EE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91" name="Picture 226" descr="maejo">
          <a:extLst>
            <a:ext uri="{FF2B5EF4-FFF2-40B4-BE49-F238E27FC236}">
              <a16:creationId xmlns:a16="http://schemas.microsoft.com/office/drawing/2014/main" id="{102C30FE-47A9-4D88-A957-4DC5B0D2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92" name="Picture 227" descr="maejo">
          <a:extLst>
            <a:ext uri="{FF2B5EF4-FFF2-40B4-BE49-F238E27FC236}">
              <a16:creationId xmlns:a16="http://schemas.microsoft.com/office/drawing/2014/main" id="{2A39E076-B407-47E2-A795-7BD1A484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28575</xdr:colOff>
      <xdr:row>0</xdr:row>
      <xdr:rowOff>0</xdr:rowOff>
    </xdr:from>
    <xdr:to>
      <xdr:col>48</xdr:col>
      <xdr:colOff>142875</xdr:colOff>
      <xdr:row>0</xdr:row>
      <xdr:rowOff>0</xdr:rowOff>
    </xdr:to>
    <xdr:pic>
      <xdr:nvPicPr>
        <xdr:cNvPr id="193" name="Picture 228" descr="maejo">
          <a:extLst>
            <a:ext uri="{FF2B5EF4-FFF2-40B4-BE49-F238E27FC236}">
              <a16:creationId xmlns:a16="http://schemas.microsoft.com/office/drawing/2014/main" id="{EE1012E6-7F16-4A47-91C0-FE34DFEF7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89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47</xdr:col>
      <xdr:colOff>47625</xdr:colOff>
      <xdr:row>0</xdr:row>
      <xdr:rowOff>0</xdr:rowOff>
    </xdr:from>
    <xdr:to>
      <xdr:col>48</xdr:col>
      <xdr:colOff>161925</xdr:colOff>
      <xdr:row>0</xdr:row>
      <xdr:rowOff>0</xdr:rowOff>
    </xdr:to>
    <xdr:pic>
      <xdr:nvPicPr>
        <xdr:cNvPr id="194" name="Picture 229" descr="maejo">
          <a:extLst>
            <a:ext uri="{FF2B5EF4-FFF2-40B4-BE49-F238E27FC236}">
              <a16:creationId xmlns:a16="http://schemas.microsoft.com/office/drawing/2014/main" id="{86820AE0-5950-4418-96CD-F02B570CD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08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5" name="Picture 230" descr="maejo">
          <a:extLst>
            <a:ext uri="{FF2B5EF4-FFF2-40B4-BE49-F238E27FC236}">
              <a16:creationId xmlns:a16="http://schemas.microsoft.com/office/drawing/2014/main" id="{1BE3D041-7CB3-407A-953B-348F00E4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6" name="Picture 231" descr="maejo">
          <a:extLst>
            <a:ext uri="{FF2B5EF4-FFF2-40B4-BE49-F238E27FC236}">
              <a16:creationId xmlns:a16="http://schemas.microsoft.com/office/drawing/2014/main" id="{055BD746-D6E9-47B6-AF71-EDCED9E8E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7" name="Picture 232" descr="maejo">
          <a:extLst>
            <a:ext uri="{FF2B5EF4-FFF2-40B4-BE49-F238E27FC236}">
              <a16:creationId xmlns:a16="http://schemas.microsoft.com/office/drawing/2014/main" id="{30B64F96-619B-488E-803C-B974EC67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8" name="Picture 233" descr="maejo">
          <a:extLst>
            <a:ext uri="{FF2B5EF4-FFF2-40B4-BE49-F238E27FC236}">
              <a16:creationId xmlns:a16="http://schemas.microsoft.com/office/drawing/2014/main" id="{9932A826-6062-4004-BB13-748EF878C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199" name="Picture 234" descr="maejo">
          <a:extLst>
            <a:ext uri="{FF2B5EF4-FFF2-40B4-BE49-F238E27FC236}">
              <a16:creationId xmlns:a16="http://schemas.microsoft.com/office/drawing/2014/main" id="{F9ECD3A2-E48D-4512-8B7D-5003714E0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28575</xdr:colOff>
      <xdr:row>0</xdr:row>
      <xdr:rowOff>0</xdr:rowOff>
    </xdr:from>
    <xdr:to>
      <xdr:col>56</xdr:col>
      <xdr:colOff>142875</xdr:colOff>
      <xdr:row>0</xdr:row>
      <xdr:rowOff>0</xdr:rowOff>
    </xdr:to>
    <xdr:pic>
      <xdr:nvPicPr>
        <xdr:cNvPr id="200" name="Picture 235" descr="maejo">
          <a:extLst>
            <a:ext uri="{FF2B5EF4-FFF2-40B4-BE49-F238E27FC236}">
              <a16:creationId xmlns:a16="http://schemas.microsoft.com/office/drawing/2014/main" id="{E78C01F9-8580-4412-A363-AE7BC187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13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1" name="Picture 236" descr="maejo">
          <a:extLst>
            <a:ext uri="{FF2B5EF4-FFF2-40B4-BE49-F238E27FC236}">
              <a16:creationId xmlns:a16="http://schemas.microsoft.com/office/drawing/2014/main" id="{A02DECA8-0D7F-4B68-88FF-49973B2E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2" name="Picture 237" descr="maejo">
          <a:extLst>
            <a:ext uri="{FF2B5EF4-FFF2-40B4-BE49-F238E27FC236}">
              <a16:creationId xmlns:a16="http://schemas.microsoft.com/office/drawing/2014/main" id="{C19A42CA-6610-46B0-82EC-DD33E959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3" name="Picture 238" descr="maejo">
          <a:extLst>
            <a:ext uri="{FF2B5EF4-FFF2-40B4-BE49-F238E27FC236}">
              <a16:creationId xmlns:a16="http://schemas.microsoft.com/office/drawing/2014/main" id="{84CB7449-47DC-4572-AE36-DAD7DA0BF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4" name="Picture 239" descr="maejo">
          <a:extLst>
            <a:ext uri="{FF2B5EF4-FFF2-40B4-BE49-F238E27FC236}">
              <a16:creationId xmlns:a16="http://schemas.microsoft.com/office/drawing/2014/main" id="{3918EBDC-15AE-4346-9F01-7AD5B39C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28575</xdr:colOff>
      <xdr:row>0</xdr:row>
      <xdr:rowOff>0</xdr:rowOff>
    </xdr:from>
    <xdr:to>
      <xdr:col>56</xdr:col>
      <xdr:colOff>142875</xdr:colOff>
      <xdr:row>0</xdr:row>
      <xdr:rowOff>0</xdr:rowOff>
    </xdr:to>
    <xdr:pic>
      <xdr:nvPicPr>
        <xdr:cNvPr id="205" name="Picture 240" descr="maejo">
          <a:extLst>
            <a:ext uri="{FF2B5EF4-FFF2-40B4-BE49-F238E27FC236}">
              <a16:creationId xmlns:a16="http://schemas.microsoft.com/office/drawing/2014/main" id="{C8561D5D-FD33-439B-9D1D-1BA855F5C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13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55</xdr:col>
      <xdr:colOff>47625</xdr:colOff>
      <xdr:row>0</xdr:row>
      <xdr:rowOff>0</xdr:rowOff>
    </xdr:from>
    <xdr:to>
      <xdr:col>56</xdr:col>
      <xdr:colOff>161925</xdr:colOff>
      <xdr:row>0</xdr:row>
      <xdr:rowOff>0</xdr:rowOff>
    </xdr:to>
    <xdr:pic>
      <xdr:nvPicPr>
        <xdr:cNvPr id="206" name="Picture 241" descr="maejo">
          <a:extLst>
            <a:ext uri="{FF2B5EF4-FFF2-40B4-BE49-F238E27FC236}">
              <a16:creationId xmlns:a16="http://schemas.microsoft.com/office/drawing/2014/main" id="{9F727142-CE00-4E53-AF8F-92658D696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32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07" name="Picture 242" descr="maejo">
          <a:extLst>
            <a:ext uri="{FF2B5EF4-FFF2-40B4-BE49-F238E27FC236}">
              <a16:creationId xmlns:a16="http://schemas.microsoft.com/office/drawing/2014/main" id="{07A75D11-4AD2-49E6-A483-AD0B1AB8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08" name="Picture 243" descr="maejo">
          <a:extLst>
            <a:ext uri="{FF2B5EF4-FFF2-40B4-BE49-F238E27FC236}">
              <a16:creationId xmlns:a16="http://schemas.microsoft.com/office/drawing/2014/main" id="{608A7BA4-E7D1-4CF7-A65B-77986D58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09" name="Picture 244" descr="maejo">
          <a:extLst>
            <a:ext uri="{FF2B5EF4-FFF2-40B4-BE49-F238E27FC236}">
              <a16:creationId xmlns:a16="http://schemas.microsoft.com/office/drawing/2014/main" id="{A225712B-3EB7-47C1-8755-0D843E10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0" name="Picture 245" descr="maejo">
          <a:extLst>
            <a:ext uri="{FF2B5EF4-FFF2-40B4-BE49-F238E27FC236}">
              <a16:creationId xmlns:a16="http://schemas.microsoft.com/office/drawing/2014/main" id="{12F7C0A0-74B3-42A0-AFB2-140628754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1" name="Picture 246" descr="maejo">
          <a:extLst>
            <a:ext uri="{FF2B5EF4-FFF2-40B4-BE49-F238E27FC236}">
              <a16:creationId xmlns:a16="http://schemas.microsoft.com/office/drawing/2014/main" id="{B9EE563A-A703-4EAE-A6D1-98CFFDF8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28575</xdr:colOff>
      <xdr:row>0</xdr:row>
      <xdr:rowOff>0</xdr:rowOff>
    </xdr:from>
    <xdr:to>
      <xdr:col>64</xdr:col>
      <xdr:colOff>142875</xdr:colOff>
      <xdr:row>0</xdr:row>
      <xdr:rowOff>0</xdr:rowOff>
    </xdr:to>
    <xdr:pic>
      <xdr:nvPicPr>
        <xdr:cNvPr id="212" name="Picture 247" descr="maejo">
          <a:extLst>
            <a:ext uri="{FF2B5EF4-FFF2-40B4-BE49-F238E27FC236}">
              <a16:creationId xmlns:a16="http://schemas.microsoft.com/office/drawing/2014/main" id="{B4E6F89D-A0C9-43C7-91FA-2F8E745F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38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3" name="Picture 248" descr="maejo">
          <a:extLst>
            <a:ext uri="{FF2B5EF4-FFF2-40B4-BE49-F238E27FC236}">
              <a16:creationId xmlns:a16="http://schemas.microsoft.com/office/drawing/2014/main" id="{D253112E-CA6D-487C-A6CB-84C2AF8AF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4" name="Picture 249" descr="maejo">
          <a:extLst>
            <a:ext uri="{FF2B5EF4-FFF2-40B4-BE49-F238E27FC236}">
              <a16:creationId xmlns:a16="http://schemas.microsoft.com/office/drawing/2014/main" id="{5DC81839-9BB1-4F90-889C-EADD9171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5" name="Picture 250" descr="maejo">
          <a:extLst>
            <a:ext uri="{FF2B5EF4-FFF2-40B4-BE49-F238E27FC236}">
              <a16:creationId xmlns:a16="http://schemas.microsoft.com/office/drawing/2014/main" id="{9D86EF55-83C1-44D3-821B-E5144F60F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6" name="Picture 251" descr="maejo">
          <a:extLst>
            <a:ext uri="{FF2B5EF4-FFF2-40B4-BE49-F238E27FC236}">
              <a16:creationId xmlns:a16="http://schemas.microsoft.com/office/drawing/2014/main" id="{17B7125E-C432-4558-9A93-025E8ECF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28575</xdr:colOff>
      <xdr:row>0</xdr:row>
      <xdr:rowOff>0</xdr:rowOff>
    </xdr:from>
    <xdr:to>
      <xdr:col>64</xdr:col>
      <xdr:colOff>142875</xdr:colOff>
      <xdr:row>0</xdr:row>
      <xdr:rowOff>0</xdr:rowOff>
    </xdr:to>
    <xdr:pic>
      <xdr:nvPicPr>
        <xdr:cNvPr id="217" name="Picture 252" descr="maejo">
          <a:extLst>
            <a:ext uri="{FF2B5EF4-FFF2-40B4-BE49-F238E27FC236}">
              <a16:creationId xmlns:a16="http://schemas.microsoft.com/office/drawing/2014/main" id="{C5D0C2EC-F882-42B7-B2A2-953FDBB2B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38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63</xdr:col>
      <xdr:colOff>47625</xdr:colOff>
      <xdr:row>0</xdr:row>
      <xdr:rowOff>0</xdr:rowOff>
    </xdr:from>
    <xdr:to>
      <xdr:col>64</xdr:col>
      <xdr:colOff>161925</xdr:colOff>
      <xdr:row>0</xdr:row>
      <xdr:rowOff>0</xdr:rowOff>
    </xdr:to>
    <xdr:pic>
      <xdr:nvPicPr>
        <xdr:cNvPr id="218" name="Picture 253" descr="maejo">
          <a:extLst>
            <a:ext uri="{FF2B5EF4-FFF2-40B4-BE49-F238E27FC236}">
              <a16:creationId xmlns:a16="http://schemas.microsoft.com/office/drawing/2014/main" id="{E6A9AB0B-960F-474E-965F-73619FBA6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957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19" name="Picture 254" descr="maejo">
          <a:extLst>
            <a:ext uri="{FF2B5EF4-FFF2-40B4-BE49-F238E27FC236}">
              <a16:creationId xmlns:a16="http://schemas.microsoft.com/office/drawing/2014/main" id="{E23D6A52-DCAF-4F85-9428-6331FFEB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0" name="Picture 255" descr="maejo">
          <a:extLst>
            <a:ext uri="{FF2B5EF4-FFF2-40B4-BE49-F238E27FC236}">
              <a16:creationId xmlns:a16="http://schemas.microsoft.com/office/drawing/2014/main" id="{2F20D849-8B96-45FA-B9D4-923169078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1" name="Picture 256" descr="maejo">
          <a:extLst>
            <a:ext uri="{FF2B5EF4-FFF2-40B4-BE49-F238E27FC236}">
              <a16:creationId xmlns:a16="http://schemas.microsoft.com/office/drawing/2014/main" id="{A436EB62-7F58-4337-9242-2596B5CE9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2" name="Picture 257" descr="maejo">
          <a:extLst>
            <a:ext uri="{FF2B5EF4-FFF2-40B4-BE49-F238E27FC236}">
              <a16:creationId xmlns:a16="http://schemas.microsoft.com/office/drawing/2014/main" id="{479E7ED1-C874-4E18-9662-B490AD235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3" name="Picture 258" descr="maejo">
          <a:extLst>
            <a:ext uri="{FF2B5EF4-FFF2-40B4-BE49-F238E27FC236}">
              <a16:creationId xmlns:a16="http://schemas.microsoft.com/office/drawing/2014/main" id="{C54960F5-A082-4B19-88B7-2346F193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28575</xdr:colOff>
      <xdr:row>0</xdr:row>
      <xdr:rowOff>0</xdr:rowOff>
    </xdr:from>
    <xdr:to>
      <xdr:col>72</xdr:col>
      <xdr:colOff>142875</xdr:colOff>
      <xdr:row>0</xdr:row>
      <xdr:rowOff>0</xdr:rowOff>
    </xdr:to>
    <xdr:pic>
      <xdr:nvPicPr>
        <xdr:cNvPr id="224" name="Picture 259" descr="maejo">
          <a:extLst>
            <a:ext uri="{FF2B5EF4-FFF2-40B4-BE49-F238E27FC236}">
              <a16:creationId xmlns:a16="http://schemas.microsoft.com/office/drawing/2014/main" id="{EF2D3B97-04E0-4307-9D3C-EC64F232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62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5" name="Picture 260" descr="maejo">
          <a:extLst>
            <a:ext uri="{FF2B5EF4-FFF2-40B4-BE49-F238E27FC236}">
              <a16:creationId xmlns:a16="http://schemas.microsoft.com/office/drawing/2014/main" id="{D3DDBCF5-82BA-42B7-BD0D-C093147C1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6" name="Picture 261" descr="maejo">
          <a:extLst>
            <a:ext uri="{FF2B5EF4-FFF2-40B4-BE49-F238E27FC236}">
              <a16:creationId xmlns:a16="http://schemas.microsoft.com/office/drawing/2014/main" id="{CE134E90-E565-4649-8886-BCA5F421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7" name="Picture 262" descr="maejo">
          <a:extLst>
            <a:ext uri="{FF2B5EF4-FFF2-40B4-BE49-F238E27FC236}">
              <a16:creationId xmlns:a16="http://schemas.microsoft.com/office/drawing/2014/main" id="{956127C1-42AF-4791-A476-F2D5ACB1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28" name="Picture 263" descr="maejo">
          <a:extLst>
            <a:ext uri="{FF2B5EF4-FFF2-40B4-BE49-F238E27FC236}">
              <a16:creationId xmlns:a16="http://schemas.microsoft.com/office/drawing/2014/main" id="{44E9D2DA-DF05-42F4-80E5-19B6A5A6A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28575</xdr:colOff>
      <xdr:row>0</xdr:row>
      <xdr:rowOff>0</xdr:rowOff>
    </xdr:from>
    <xdr:to>
      <xdr:col>72</xdr:col>
      <xdr:colOff>142875</xdr:colOff>
      <xdr:row>0</xdr:row>
      <xdr:rowOff>0</xdr:rowOff>
    </xdr:to>
    <xdr:pic>
      <xdr:nvPicPr>
        <xdr:cNvPr id="229" name="Picture 264" descr="maejo">
          <a:extLst>
            <a:ext uri="{FF2B5EF4-FFF2-40B4-BE49-F238E27FC236}">
              <a16:creationId xmlns:a16="http://schemas.microsoft.com/office/drawing/2014/main" id="{EE2D7E1C-0A6F-45CB-AF88-D4E052CF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62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71</xdr:col>
      <xdr:colOff>47625</xdr:colOff>
      <xdr:row>0</xdr:row>
      <xdr:rowOff>0</xdr:rowOff>
    </xdr:from>
    <xdr:to>
      <xdr:col>72</xdr:col>
      <xdr:colOff>161925</xdr:colOff>
      <xdr:row>0</xdr:row>
      <xdr:rowOff>0</xdr:rowOff>
    </xdr:to>
    <xdr:pic>
      <xdr:nvPicPr>
        <xdr:cNvPr id="230" name="Picture 265" descr="maejo">
          <a:extLst>
            <a:ext uri="{FF2B5EF4-FFF2-40B4-BE49-F238E27FC236}">
              <a16:creationId xmlns:a16="http://schemas.microsoft.com/office/drawing/2014/main" id="{6F2E4104-CADB-4E07-80C0-2FF28FDD1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681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1" name="Picture 266" descr="maejo">
          <a:extLst>
            <a:ext uri="{FF2B5EF4-FFF2-40B4-BE49-F238E27FC236}">
              <a16:creationId xmlns:a16="http://schemas.microsoft.com/office/drawing/2014/main" id="{8CBD7987-F9E0-4844-A712-6832FA458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2" name="Picture 267" descr="maejo">
          <a:extLst>
            <a:ext uri="{FF2B5EF4-FFF2-40B4-BE49-F238E27FC236}">
              <a16:creationId xmlns:a16="http://schemas.microsoft.com/office/drawing/2014/main" id="{A0BBF602-A30A-4797-985A-A7153D950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3" name="Picture 268" descr="maejo">
          <a:extLst>
            <a:ext uri="{FF2B5EF4-FFF2-40B4-BE49-F238E27FC236}">
              <a16:creationId xmlns:a16="http://schemas.microsoft.com/office/drawing/2014/main" id="{6FB0999D-D4E3-4041-9036-593CCE831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4" name="Picture 269" descr="maejo">
          <a:extLst>
            <a:ext uri="{FF2B5EF4-FFF2-40B4-BE49-F238E27FC236}">
              <a16:creationId xmlns:a16="http://schemas.microsoft.com/office/drawing/2014/main" id="{30B71187-4E7B-4200-B069-0891E943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5" name="Picture 270" descr="maejo">
          <a:extLst>
            <a:ext uri="{FF2B5EF4-FFF2-40B4-BE49-F238E27FC236}">
              <a16:creationId xmlns:a16="http://schemas.microsoft.com/office/drawing/2014/main" id="{67BD50B6-4426-4870-BEC8-ED3A1389F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28575</xdr:colOff>
      <xdr:row>0</xdr:row>
      <xdr:rowOff>0</xdr:rowOff>
    </xdr:from>
    <xdr:to>
      <xdr:col>80</xdr:col>
      <xdr:colOff>142875</xdr:colOff>
      <xdr:row>0</xdr:row>
      <xdr:rowOff>0</xdr:rowOff>
    </xdr:to>
    <xdr:pic>
      <xdr:nvPicPr>
        <xdr:cNvPr id="236" name="Picture 271" descr="maejo">
          <a:extLst>
            <a:ext uri="{FF2B5EF4-FFF2-40B4-BE49-F238E27FC236}">
              <a16:creationId xmlns:a16="http://schemas.microsoft.com/office/drawing/2014/main" id="{EA0EC68A-BA88-4080-827B-BA88E1A1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870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7" name="Picture 272" descr="maejo">
          <a:extLst>
            <a:ext uri="{FF2B5EF4-FFF2-40B4-BE49-F238E27FC236}">
              <a16:creationId xmlns:a16="http://schemas.microsoft.com/office/drawing/2014/main" id="{81EEE8D2-C037-463F-84F7-8AD5CFD5E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8" name="Picture 273" descr="maejo">
          <a:extLst>
            <a:ext uri="{FF2B5EF4-FFF2-40B4-BE49-F238E27FC236}">
              <a16:creationId xmlns:a16="http://schemas.microsoft.com/office/drawing/2014/main" id="{C18689B1-BD68-4622-BDB1-104A792D0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39" name="Picture 274" descr="maejo">
          <a:extLst>
            <a:ext uri="{FF2B5EF4-FFF2-40B4-BE49-F238E27FC236}">
              <a16:creationId xmlns:a16="http://schemas.microsoft.com/office/drawing/2014/main" id="{51CBC948-8067-462B-A8DF-9D96DC8C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40" name="Picture 275" descr="maejo">
          <a:extLst>
            <a:ext uri="{FF2B5EF4-FFF2-40B4-BE49-F238E27FC236}">
              <a16:creationId xmlns:a16="http://schemas.microsoft.com/office/drawing/2014/main" id="{A2AC59E6-1A2C-4E55-8543-EB36D6982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28575</xdr:colOff>
      <xdr:row>0</xdr:row>
      <xdr:rowOff>0</xdr:rowOff>
    </xdr:from>
    <xdr:to>
      <xdr:col>80</xdr:col>
      <xdr:colOff>142875</xdr:colOff>
      <xdr:row>0</xdr:row>
      <xdr:rowOff>0</xdr:rowOff>
    </xdr:to>
    <xdr:pic>
      <xdr:nvPicPr>
        <xdr:cNvPr id="241" name="Picture 276" descr="maejo">
          <a:extLst>
            <a:ext uri="{FF2B5EF4-FFF2-40B4-BE49-F238E27FC236}">
              <a16:creationId xmlns:a16="http://schemas.microsoft.com/office/drawing/2014/main" id="{80085887-F285-418C-8248-A1AC6AEBC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870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79</xdr:col>
      <xdr:colOff>47625</xdr:colOff>
      <xdr:row>0</xdr:row>
      <xdr:rowOff>0</xdr:rowOff>
    </xdr:from>
    <xdr:to>
      <xdr:col>80</xdr:col>
      <xdr:colOff>161925</xdr:colOff>
      <xdr:row>0</xdr:row>
      <xdr:rowOff>0</xdr:rowOff>
    </xdr:to>
    <xdr:pic>
      <xdr:nvPicPr>
        <xdr:cNvPr id="242" name="Picture 277" descr="maejo">
          <a:extLst>
            <a:ext uri="{FF2B5EF4-FFF2-40B4-BE49-F238E27FC236}">
              <a16:creationId xmlns:a16="http://schemas.microsoft.com/office/drawing/2014/main" id="{4EC2BF89-02F3-41B1-B240-C023C2AE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06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3" name="Picture 278" descr="maejo">
          <a:extLst>
            <a:ext uri="{FF2B5EF4-FFF2-40B4-BE49-F238E27FC236}">
              <a16:creationId xmlns:a16="http://schemas.microsoft.com/office/drawing/2014/main" id="{041492BB-5CEC-41A3-AD7C-3D588D850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4" name="Picture 279" descr="maejo">
          <a:extLst>
            <a:ext uri="{FF2B5EF4-FFF2-40B4-BE49-F238E27FC236}">
              <a16:creationId xmlns:a16="http://schemas.microsoft.com/office/drawing/2014/main" id="{75A8B932-C5C3-45EB-BEFC-35B52C02C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5" name="Picture 280" descr="maejo">
          <a:extLst>
            <a:ext uri="{FF2B5EF4-FFF2-40B4-BE49-F238E27FC236}">
              <a16:creationId xmlns:a16="http://schemas.microsoft.com/office/drawing/2014/main" id="{2D67D6E5-400B-4167-8494-713C5CD37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6" name="Picture 281" descr="maejo">
          <a:extLst>
            <a:ext uri="{FF2B5EF4-FFF2-40B4-BE49-F238E27FC236}">
              <a16:creationId xmlns:a16="http://schemas.microsoft.com/office/drawing/2014/main" id="{6EB26CEF-E20C-4398-9E9E-67206675B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7" name="Picture 282" descr="maejo">
          <a:extLst>
            <a:ext uri="{FF2B5EF4-FFF2-40B4-BE49-F238E27FC236}">
              <a16:creationId xmlns:a16="http://schemas.microsoft.com/office/drawing/2014/main" id="{04A7D2DB-4F3A-465B-8516-E4D05F0F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28575</xdr:colOff>
      <xdr:row>0</xdr:row>
      <xdr:rowOff>0</xdr:rowOff>
    </xdr:from>
    <xdr:to>
      <xdr:col>88</xdr:col>
      <xdr:colOff>142875</xdr:colOff>
      <xdr:row>0</xdr:row>
      <xdr:rowOff>0</xdr:rowOff>
    </xdr:to>
    <xdr:pic>
      <xdr:nvPicPr>
        <xdr:cNvPr id="248" name="Picture 283" descr="maejo">
          <a:extLst>
            <a:ext uri="{FF2B5EF4-FFF2-40B4-BE49-F238E27FC236}">
              <a16:creationId xmlns:a16="http://schemas.microsoft.com/office/drawing/2014/main" id="{0D7B71B7-9793-4D04-9CBD-3D623AD9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11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49" name="Picture 284" descr="maejo">
          <a:extLst>
            <a:ext uri="{FF2B5EF4-FFF2-40B4-BE49-F238E27FC236}">
              <a16:creationId xmlns:a16="http://schemas.microsoft.com/office/drawing/2014/main" id="{903DB489-A130-421A-AA5F-40A1AFEE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50" name="Picture 285" descr="maejo">
          <a:extLst>
            <a:ext uri="{FF2B5EF4-FFF2-40B4-BE49-F238E27FC236}">
              <a16:creationId xmlns:a16="http://schemas.microsoft.com/office/drawing/2014/main" id="{6F1179E7-32B7-4C54-B389-F4F6A8CD8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51" name="Picture 286" descr="maejo">
          <a:extLst>
            <a:ext uri="{FF2B5EF4-FFF2-40B4-BE49-F238E27FC236}">
              <a16:creationId xmlns:a16="http://schemas.microsoft.com/office/drawing/2014/main" id="{CED9B4CF-D9FF-4E3E-8152-27B9570C1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52" name="Picture 287" descr="maejo">
          <a:extLst>
            <a:ext uri="{FF2B5EF4-FFF2-40B4-BE49-F238E27FC236}">
              <a16:creationId xmlns:a16="http://schemas.microsoft.com/office/drawing/2014/main" id="{D3412A30-F5C8-47C4-9E5F-573BB725C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28575</xdr:colOff>
      <xdr:row>0</xdr:row>
      <xdr:rowOff>0</xdr:rowOff>
    </xdr:from>
    <xdr:to>
      <xdr:col>88</xdr:col>
      <xdr:colOff>142875</xdr:colOff>
      <xdr:row>0</xdr:row>
      <xdr:rowOff>0</xdr:rowOff>
    </xdr:to>
    <xdr:pic>
      <xdr:nvPicPr>
        <xdr:cNvPr id="253" name="Picture 288" descr="maejo">
          <a:extLst>
            <a:ext uri="{FF2B5EF4-FFF2-40B4-BE49-F238E27FC236}">
              <a16:creationId xmlns:a16="http://schemas.microsoft.com/office/drawing/2014/main" id="{17A306EA-C206-44FD-BBBB-B710A4A3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11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87</xdr:col>
      <xdr:colOff>47625</xdr:colOff>
      <xdr:row>0</xdr:row>
      <xdr:rowOff>0</xdr:rowOff>
    </xdr:from>
    <xdr:to>
      <xdr:col>88</xdr:col>
      <xdr:colOff>161925</xdr:colOff>
      <xdr:row>0</xdr:row>
      <xdr:rowOff>0</xdr:rowOff>
    </xdr:to>
    <xdr:pic>
      <xdr:nvPicPr>
        <xdr:cNvPr id="254" name="Picture 289" descr="maejo">
          <a:extLst>
            <a:ext uri="{FF2B5EF4-FFF2-40B4-BE49-F238E27FC236}">
              <a16:creationId xmlns:a16="http://schemas.microsoft.com/office/drawing/2014/main" id="{B1FDD269-4EE7-4E27-A95A-9F1D6EB3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30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5" name="Picture 290" descr="maejo">
          <a:extLst>
            <a:ext uri="{FF2B5EF4-FFF2-40B4-BE49-F238E27FC236}">
              <a16:creationId xmlns:a16="http://schemas.microsoft.com/office/drawing/2014/main" id="{03971A90-9D20-4CE8-A722-E63ABF29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6" name="Picture 291" descr="maejo">
          <a:extLst>
            <a:ext uri="{FF2B5EF4-FFF2-40B4-BE49-F238E27FC236}">
              <a16:creationId xmlns:a16="http://schemas.microsoft.com/office/drawing/2014/main" id="{6CF9B450-98E9-43B2-A9F3-EA5C7EB2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7" name="Picture 292" descr="maejo">
          <a:extLst>
            <a:ext uri="{FF2B5EF4-FFF2-40B4-BE49-F238E27FC236}">
              <a16:creationId xmlns:a16="http://schemas.microsoft.com/office/drawing/2014/main" id="{C1DB07A0-7D8F-470E-A627-44EF78BA3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8" name="Picture 293" descr="maejo">
          <a:extLst>
            <a:ext uri="{FF2B5EF4-FFF2-40B4-BE49-F238E27FC236}">
              <a16:creationId xmlns:a16="http://schemas.microsoft.com/office/drawing/2014/main" id="{60D6D337-4A7E-42A6-AE22-028D7C5A9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59" name="Picture 294" descr="maejo">
          <a:extLst>
            <a:ext uri="{FF2B5EF4-FFF2-40B4-BE49-F238E27FC236}">
              <a16:creationId xmlns:a16="http://schemas.microsoft.com/office/drawing/2014/main" id="{BB65A9A7-5192-4529-8C1B-EBFA096D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28575</xdr:colOff>
      <xdr:row>0</xdr:row>
      <xdr:rowOff>0</xdr:rowOff>
    </xdr:from>
    <xdr:to>
      <xdr:col>96</xdr:col>
      <xdr:colOff>142875</xdr:colOff>
      <xdr:row>0</xdr:row>
      <xdr:rowOff>0</xdr:rowOff>
    </xdr:to>
    <xdr:pic>
      <xdr:nvPicPr>
        <xdr:cNvPr id="260" name="Picture 295" descr="maejo">
          <a:extLst>
            <a:ext uri="{FF2B5EF4-FFF2-40B4-BE49-F238E27FC236}">
              <a16:creationId xmlns:a16="http://schemas.microsoft.com/office/drawing/2014/main" id="{9447A56F-C5F4-4D04-A0FE-74BADC3B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35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1" name="Picture 296" descr="maejo">
          <a:extLst>
            <a:ext uri="{FF2B5EF4-FFF2-40B4-BE49-F238E27FC236}">
              <a16:creationId xmlns:a16="http://schemas.microsoft.com/office/drawing/2014/main" id="{9DB6CDC7-D75C-44FA-AFE1-B017D7387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2" name="Picture 297" descr="maejo">
          <a:extLst>
            <a:ext uri="{FF2B5EF4-FFF2-40B4-BE49-F238E27FC236}">
              <a16:creationId xmlns:a16="http://schemas.microsoft.com/office/drawing/2014/main" id="{3B17E58D-CC34-427C-924A-51310589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3" name="Picture 298" descr="maejo">
          <a:extLst>
            <a:ext uri="{FF2B5EF4-FFF2-40B4-BE49-F238E27FC236}">
              <a16:creationId xmlns:a16="http://schemas.microsoft.com/office/drawing/2014/main" id="{DF6FCBB7-0772-4A1C-8A3B-41E572B25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4" name="Picture 299" descr="maejo">
          <a:extLst>
            <a:ext uri="{FF2B5EF4-FFF2-40B4-BE49-F238E27FC236}">
              <a16:creationId xmlns:a16="http://schemas.microsoft.com/office/drawing/2014/main" id="{8301A390-33BE-4682-B308-2A1B01EB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28575</xdr:colOff>
      <xdr:row>0</xdr:row>
      <xdr:rowOff>0</xdr:rowOff>
    </xdr:from>
    <xdr:to>
      <xdr:col>96</xdr:col>
      <xdr:colOff>142875</xdr:colOff>
      <xdr:row>0</xdr:row>
      <xdr:rowOff>0</xdr:rowOff>
    </xdr:to>
    <xdr:pic>
      <xdr:nvPicPr>
        <xdr:cNvPr id="265" name="Picture 300" descr="maejo">
          <a:extLst>
            <a:ext uri="{FF2B5EF4-FFF2-40B4-BE49-F238E27FC236}">
              <a16:creationId xmlns:a16="http://schemas.microsoft.com/office/drawing/2014/main" id="{E312B528-1A19-467E-B7EC-3D575A04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35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95</xdr:col>
      <xdr:colOff>47625</xdr:colOff>
      <xdr:row>0</xdr:row>
      <xdr:rowOff>0</xdr:rowOff>
    </xdr:from>
    <xdr:to>
      <xdr:col>96</xdr:col>
      <xdr:colOff>161925</xdr:colOff>
      <xdr:row>0</xdr:row>
      <xdr:rowOff>0</xdr:rowOff>
    </xdr:to>
    <xdr:pic>
      <xdr:nvPicPr>
        <xdr:cNvPr id="266" name="Picture 301" descr="maejo">
          <a:extLst>
            <a:ext uri="{FF2B5EF4-FFF2-40B4-BE49-F238E27FC236}">
              <a16:creationId xmlns:a16="http://schemas.microsoft.com/office/drawing/2014/main" id="{CC0F1264-B30B-4970-965D-1BD40DF04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854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67" name="Picture 302" descr="maejo">
          <a:extLst>
            <a:ext uri="{FF2B5EF4-FFF2-40B4-BE49-F238E27FC236}">
              <a16:creationId xmlns:a16="http://schemas.microsoft.com/office/drawing/2014/main" id="{307625A7-2E90-4D47-A91A-46373A0F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68" name="Picture 303" descr="maejo">
          <a:extLst>
            <a:ext uri="{FF2B5EF4-FFF2-40B4-BE49-F238E27FC236}">
              <a16:creationId xmlns:a16="http://schemas.microsoft.com/office/drawing/2014/main" id="{B7290AAD-C848-4D8B-BB50-734CC25DD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69" name="Picture 304" descr="maejo">
          <a:extLst>
            <a:ext uri="{FF2B5EF4-FFF2-40B4-BE49-F238E27FC236}">
              <a16:creationId xmlns:a16="http://schemas.microsoft.com/office/drawing/2014/main" id="{02BA8AAF-B8BB-453D-B315-789BDC783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0" name="Picture 305" descr="maejo">
          <a:extLst>
            <a:ext uri="{FF2B5EF4-FFF2-40B4-BE49-F238E27FC236}">
              <a16:creationId xmlns:a16="http://schemas.microsoft.com/office/drawing/2014/main" id="{1C11659D-6EF6-48AF-9F80-C5101267D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1" name="Picture 306" descr="maejo">
          <a:extLst>
            <a:ext uri="{FF2B5EF4-FFF2-40B4-BE49-F238E27FC236}">
              <a16:creationId xmlns:a16="http://schemas.microsoft.com/office/drawing/2014/main" id="{E6A67CFE-1CFC-44AE-AB96-5D3C5F71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28575</xdr:colOff>
      <xdr:row>0</xdr:row>
      <xdr:rowOff>0</xdr:rowOff>
    </xdr:from>
    <xdr:to>
      <xdr:col>104</xdr:col>
      <xdr:colOff>142875</xdr:colOff>
      <xdr:row>0</xdr:row>
      <xdr:rowOff>0</xdr:rowOff>
    </xdr:to>
    <xdr:pic>
      <xdr:nvPicPr>
        <xdr:cNvPr id="272" name="Picture 307" descr="maejo">
          <a:extLst>
            <a:ext uri="{FF2B5EF4-FFF2-40B4-BE49-F238E27FC236}">
              <a16:creationId xmlns:a16="http://schemas.microsoft.com/office/drawing/2014/main" id="{CD5DFDF4-43E0-42B6-B037-0F3D741B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60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3" name="Picture 308" descr="maejo">
          <a:extLst>
            <a:ext uri="{FF2B5EF4-FFF2-40B4-BE49-F238E27FC236}">
              <a16:creationId xmlns:a16="http://schemas.microsoft.com/office/drawing/2014/main" id="{0557C322-CE4D-40BC-8F24-CC0932B9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4" name="Picture 309" descr="maejo">
          <a:extLst>
            <a:ext uri="{FF2B5EF4-FFF2-40B4-BE49-F238E27FC236}">
              <a16:creationId xmlns:a16="http://schemas.microsoft.com/office/drawing/2014/main" id="{8FF1CD28-23AC-4C94-AF1D-89BFBB56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5" name="Picture 310" descr="maejo">
          <a:extLst>
            <a:ext uri="{FF2B5EF4-FFF2-40B4-BE49-F238E27FC236}">
              <a16:creationId xmlns:a16="http://schemas.microsoft.com/office/drawing/2014/main" id="{3811EAE6-6784-48D4-BC44-2D3BEDF1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6" name="Picture 311" descr="maejo">
          <a:extLst>
            <a:ext uri="{FF2B5EF4-FFF2-40B4-BE49-F238E27FC236}">
              <a16:creationId xmlns:a16="http://schemas.microsoft.com/office/drawing/2014/main" id="{584A5470-EB0F-40F5-AA85-9F4097B84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28575</xdr:colOff>
      <xdr:row>0</xdr:row>
      <xdr:rowOff>0</xdr:rowOff>
    </xdr:from>
    <xdr:to>
      <xdr:col>104</xdr:col>
      <xdr:colOff>142875</xdr:colOff>
      <xdr:row>0</xdr:row>
      <xdr:rowOff>0</xdr:rowOff>
    </xdr:to>
    <xdr:pic>
      <xdr:nvPicPr>
        <xdr:cNvPr id="277" name="Picture 312" descr="maejo">
          <a:extLst>
            <a:ext uri="{FF2B5EF4-FFF2-40B4-BE49-F238E27FC236}">
              <a16:creationId xmlns:a16="http://schemas.microsoft.com/office/drawing/2014/main" id="{6EBFFB8A-2A80-44B3-BE69-B770C6E2E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60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47625</xdr:colOff>
      <xdr:row>0</xdr:row>
      <xdr:rowOff>0</xdr:rowOff>
    </xdr:from>
    <xdr:to>
      <xdr:col>104</xdr:col>
      <xdr:colOff>161925</xdr:colOff>
      <xdr:row>0</xdr:row>
      <xdr:rowOff>0</xdr:rowOff>
    </xdr:to>
    <xdr:pic>
      <xdr:nvPicPr>
        <xdr:cNvPr id="278" name="Picture 313" descr="maejo">
          <a:extLst>
            <a:ext uri="{FF2B5EF4-FFF2-40B4-BE49-F238E27FC236}">
              <a16:creationId xmlns:a16="http://schemas.microsoft.com/office/drawing/2014/main" id="{7D541145-A951-4700-9F45-BC548E62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579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79" name="Picture 314" descr="maejo">
          <a:extLst>
            <a:ext uri="{FF2B5EF4-FFF2-40B4-BE49-F238E27FC236}">
              <a16:creationId xmlns:a16="http://schemas.microsoft.com/office/drawing/2014/main" id="{6464B5BC-2E39-466C-BC75-6D0C5632D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0" name="Picture 315" descr="maejo">
          <a:extLst>
            <a:ext uri="{FF2B5EF4-FFF2-40B4-BE49-F238E27FC236}">
              <a16:creationId xmlns:a16="http://schemas.microsoft.com/office/drawing/2014/main" id="{36F88C43-CE53-401E-9036-B2D1A0129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1" name="Picture 316" descr="maejo">
          <a:extLst>
            <a:ext uri="{FF2B5EF4-FFF2-40B4-BE49-F238E27FC236}">
              <a16:creationId xmlns:a16="http://schemas.microsoft.com/office/drawing/2014/main" id="{874C7802-4A89-4173-98C0-92A04DFC3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2" name="Picture 317" descr="maejo">
          <a:extLst>
            <a:ext uri="{FF2B5EF4-FFF2-40B4-BE49-F238E27FC236}">
              <a16:creationId xmlns:a16="http://schemas.microsoft.com/office/drawing/2014/main" id="{70DDB508-9B83-4125-B7FE-FBC00B38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3" name="Picture 318" descr="maejo">
          <a:extLst>
            <a:ext uri="{FF2B5EF4-FFF2-40B4-BE49-F238E27FC236}">
              <a16:creationId xmlns:a16="http://schemas.microsoft.com/office/drawing/2014/main" id="{69A7465D-283D-431F-9089-43817613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28575</xdr:colOff>
      <xdr:row>0</xdr:row>
      <xdr:rowOff>0</xdr:rowOff>
    </xdr:from>
    <xdr:to>
      <xdr:col>112</xdr:col>
      <xdr:colOff>142875</xdr:colOff>
      <xdr:row>0</xdr:row>
      <xdr:rowOff>0</xdr:rowOff>
    </xdr:to>
    <xdr:pic>
      <xdr:nvPicPr>
        <xdr:cNvPr id="284" name="Picture 319" descr="maejo">
          <a:extLst>
            <a:ext uri="{FF2B5EF4-FFF2-40B4-BE49-F238E27FC236}">
              <a16:creationId xmlns:a16="http://schemas.microsoft.com/office/drawing/2014/main" id="{C7836A8E-2EAC-4940-A080-BBB8F0F67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84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5" name="Picture 320" descr="maejo">
          <a:extLst>
            <a:ext uri="{FF2B5EF4-FFF2-40B4-BE49-F238E27FC236}">
              <a16:creationId xmlns:a16="http://schemas.microsoft.com/office/drawing/2014/main" id="{365B7740-F117-4EF0-9FD1-1D8111812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6" name="Picture 321" descr="maejo">
          <a:extLst>
            <a:ext uri="{FF2B5EF4-FFF2-40B4-BE49-F238E27FC236}">
              <a16:creationId xmlns:a16="http://schemas.microsoft.com/office/drawing/2014/main" id="{A65AD438-7857-4626-9BF5-FE77ACC8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7" name="Picture 322" descr="maejo">
          <a:extLst>
            <a:ext uri="{FF2B5EF4-FFF2-40B4-BE49-F238E27FC236}">
              <a16:creationId xmlns:a16="http://schemas.microsoft.com/office/drawing/2014/main" id="{94006188-BBF0-4B5A-A764-B366696F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88" name="Picture 323" descr="maejo">
          <a:extLst>
            <a:ext uri="{FF2B5EF4-FFF2-40B4-BE49-F238E27FC236}">
              <a16:creationId xmlns:a16="http://schemas.microsoft.com/office/drawing/2014/main" id="{BDFC546C-DFAB-4A50-9A3C-BF7D18DF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28575</xdr:colOff>
      <xdr:row>0</xdr:row>
      <xdr:rowOff>0</xdr:rowOff>
    </xdr:from>
    <xdr:to>
      <xdr:col>112</xdr:col>
      <xdr:colOff>142875</xdr:colOff>
      <xdr:row>0</xdr:row>
      <xdr:rowOff>0</xdr:rowOff>
    </xdr:to>
    <xdr:pic>
      <xdr:nvPicPr>
        <xdr:cNvPr id="289" name="Picture 324" descr="maejo">
          <a:extLst>
            <a:ext uri="{FF2B5EF4-FFF2-40B4-BE49-F238E27FC236}">
              <a16:creationId xmlns:a16="http://schemas.microsoft.com/office/drawing/2014/main" id="{24470269-1DB7-4249-8377-756288427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84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111</xdr:col>
      <xdr:colOff>47625</xdr:colOff>
      <xdr:row>0</xdr:row>
      <xdr:rowOff>0</xdr:rowOff>
    </xdr:from>
    <xdr:to>
      <xdr:col>112</xdr:col>
      <xdr:colOff>161925</xdr:colOff>
      <xdr:row>0</xdr:row>
      <xdr:rowOff>0</xdr:rowOff>
    </xdr:to>
    <xdr:pic>
      <xdr:nvPicPr>
        <xdr:cNvPr id="290" name="Picture 325" descr="maejo">
          <a:extLst>
            <a:ext uri="{FF2B5EF4-FFF2-40B4-BE49-F238E27FC236}">
              <a16:creationId xmlns:a16="http://schemas.microsoft.com/office/drawing/2014/main" id="{68FFA4E2-9853-4B4A-86EC-B0AC62B8B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03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1" name="Picture 326" descr="maejo">
          <a:extLst>
            <a:ext uri="{FF2B5EF4-FFF2-40B4-BE49-F238E27FC236}">
              <a16:creationId xmlns:a16="http://schemas.microsoft.com/office/drawing/2014/main" id="{A2A8D717-424A-4CF7-8B83-B4AA1042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2" name="Picture 327" descr="maejo">
          <a:extLst>
            <a:ext uri="{FF2B5EF4-FFF2-40B4-BE49-F238E27FC236}">
              <a16:creationId xmlns:a16="http://schemas.microsoft.com/office/drawing/2014/main" id="{AB711A77-9D8A-4E11-9183-29C65C7F6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3" name="Picture 328" descr="maejo">
          <a:extLst>
            <a:ext uri="{FF2B5EF4-FFF2-40B4-BE49-F238E27FC236}">
              <a16:creationId xmlns:a16="http://schemas.microsoft.com/office/drawing/2014/main" id="{ABB250B3-BC46-4FD1-9B3F-62D963B0F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4" name="Picture 329" descr="maejo">
          <a:extLst>
            <a:ext uri="{FF2B5EF4-FFF2-40B4-BE49-F238E27FC236}">
              <a16:creationId xmlns:a16="http://schemas.microsoft.com/office/drawing/2014/main" id="{951446D7-54BA-48AA-A90E-7AF171C1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5" name="Picture 330" descr="maejo">
          <a:extLst>
            <a:ext uri="{FF2B5EF4-FFF2-40B4-BE49-F238E27FC236}">
              <a16:creationId xmlns:a16="http://schemas.microsoft.com/office/drawing/2014/main" id="{38465C65-B274-46A5-BDA7-8E73A65E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28575</xdr:colOff>
      <xdr:row>0</xdr:row>
      <xdr:rowOff>0</xdr:rowOff>
    </xdr:from>
    <xdr:to>
      <xdr:col>120</xdr:col>
      <xdr:colOff>142875</xdr:colOff>
      <xdr:row>0</xdr:row>
      <xdr:rowOff>0</xdr:rowOff>
    </xdr:to>
    <xdr:pic>
      <xdr:nvPicPr>
        <xdr:cNvPr id="296" name="Picture 331" descr="maejo">
          <a:extLst>
            <a:ext uri="{FF2B5EF4-FFF2-40B4-BE49-F238E27FC236}">
              <a16:creationId xmlns:a16="http://schemas.microsoft.com/office/drawing/2014/main" id="{F965B101-38CE-4B37-9FAE-56354F4A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7" name="Picture 332" descr="maejo">
          <a:extLst>
            <a:ext uri="{FF2B5EF4-FFF2-40B4-BE49-F238E27FC236}">
              <a16:creationId xmlns:a16="http://schemas.microsoft.com/office/drawing/2014/main" id="{372798A9-5A3E-426A-848F-C9EE44D19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8" name="Picture 333" descr="maejo">
          <a:extLst>
            <a:ext uri="{FF2B5EF4-FFF2-40B4-BE49-F238E27FC236}">
              <a16:creationId xmlns:a16="http://schemas.microsoft.com/office/drawing/2014/main" id="{E91F93B4-B8CE-4A64-B539-BFCF9140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299" name="Picture 334" descr="maejo">
          <a:extLst>
            <a:ext uri="{FF2B5EF4-FFF2-40B4-BE49-F238E27FC236}">
              <a16:creationId xmlns:a16="http://schemas.microsoft.com/office/drawing/2014/main" id="{78E3386B-7894-4625-B816-7CBB5161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300" name="Picture 335" descr="maejo">
          <a:extLst>
            <a:ext uri="{FF2B5EF4-FFF2-40B4-BE49-F238E27FC236}">
              <a16:creationId xmlns:a16="http://schemas.microsoft.com/office/drawing/2014/main" id="{CD3D35C7-4DF9-4941-AFC9-F0660C73B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28575</xdr:colOff>
      <xdr:row>0</xdr:row>
      <xdr:rowOff>0</xdr:rowOff>
    </xdr:from>
    <xdr:to>
      <xdr:col>120</xdr:col>
      <xdr:colOff>142875</xdr:colOff>
      <xdr:row>0</xdr:row>
      <xdr:rowOff>0</xdr:rowOff>
    </xdr:to>
    <xdr:pic>
      <xdr:nvPicPr>
        <xdr:cNvPr id="301" name="Picture 336" descr="maejo">
          <a:extLst>
            <a:ext uri="{FF2B5EF4-FFF2-40B4-BE49-F238E27FC236}">
              <a16:creationId xmlns:a16="http://schemas.microsoft.com/office/drawing/2014/main" id="{04C8B2F5-F357-467A-9D93-E3E03F40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119</xdr:col>
      <xdr:colOff>47625</xdr:colOff>
      <xdr:row>0</xdr:row>
      <xdr:rowOff>0</xdr:rowOff>
    </xdr:from>
    <xdr:to>
      <xdr:col>120</xdr:col>
      <xdr:colOff>161925</xdr:colOff>
      <xdr:row>0</xdr:row>
      <xdr:rowOff>0</xdr:rowOff>
    </xdr:to>
    <xdr:pic>
      <xdr:nvPicPr>
        <xdr:cNvPr id="302" name="Picture 337" descr="maejo">
          <a:extLst>
            <a:ext uri="{FF2B5EF4-FFF2-40B4-BE49-F238E27FC236}">
              <a16:creationId xmlns:a16="http://schemas.microsoft.com/office/drawing/2014/main" id="{6BDC5EA2-C546-46D3-B882-E6AEBBD3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28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3" name="Picture 338" descr="maejo">
          <a:extLst>
            <a:ext uri="{FF2B5EF4-FFF2-40B4-BE49-F238E27FC236}">
              <a16:creationId xmlns:a16="http://schemas.microsoft.com/office/drawing/2014/main" id="{E88755E0-E263-48ED-B7C7-F0BCF89D7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4" name="Picture 339" descr="maejo">
          <a:extLst>
            <a:ext uri="{FF2B5EF4-FFF2-40B4-BE49-F238E27FC236}">
              <a16:creationId xmlns:a16="http://schemas.microsoft.com/office/drawing/2014/main" id="{D18003DF-6EA1-4007-A1F3-C1510A3E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5" name="Picture 340" descr="maejo">
          <a:extLst>
            <a:ext uri="{FF2B5EF4-FFF2-40B4-BE49-F238E27FC236}">
              <a16:creationId xmlns:a16="http://schemas.microsoft.com/office/drawing/2014/main" id="{471029B2-8E69-48B6-907F-DE5914376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6" name="Picture 341" descr="maejo">
          <a:extLst>
            <a:ext uri="{FF2B5EF4-FFF2-40B4-BE49-F238E27FC236}">
              <a16:creationId xmlns:a16="http://schemas.microsoft.com/office/drawing/2014/main" id="{53676A7B-2A36-4736-AED3-17B6289BB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7" name="Picture 342" descr="maejo">
          <a:extLst>
            <a:ext uri="{FF2B5EF4-FFF2-40B4-BE49-F238E27FC236}">
              <a16:creationId xmlns:a16="http://schemas.microsoft.com/office/drawing/2014/main" id="{027F828C-1900-4FD7-95D9-924AAB810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28575</xdr:colOff>
      <xdr:row>0</xdr:row>
      <xdr:rowOff>0</xdr:rowOff>
    </xdr:from>
    <xdr:to>
      <xdr:col>128</xdr:col>
      <xdr:colOff>142875</xdr:colOff>
      <xdr:row>0</xdr:row>
      <xdr:rowOff>0</xdr:rowOff>
    </xdr:to>
    <xdr:pic>
      <xdr:nvPicPr>
        <xdr:cNvPr id="308" name="Picture 343" descr="maejo">
          <a:extLst>
            <a:ext uri="{FF2B5EF4-FFF2-40B4-BE49-F238E27FC236}">
              <a16:creationId xmlns:a16="http://schemas.microsoft.com/office/drawing/2014/main" id="{E8E65B7A-BB5A-460B-90B6-0DCD6F67D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33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09" name="Picture 344" descr="maejo">
          <a:extLst>
            <a:ext uri="{FF2B5EF4-FFF2-40B4-BE49-F238E27FC236}">
              <a16:creationId xmlns:a16="http://schemas.microsoft.com/office/drawing/2014/main" id="{5FC7568B-C6D5-4BC3-A922-3A4F97B9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10" name="Picture 345" descr="maejo">
          <a:extLst>
            <a:ext uri="{FF2B5EF4-FFF2-40B4-BE49-F238E27FC236}">
              <a16:creationId xmlns:a16="http://schemas.microsoft.com/office/drawing/2014/main" id="{9B6E7142-BD69-4023-9BA2-082F96C6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11" name="Picture 346" descr="maejo">
          <a:extLst>
            <a:ext uri="{FF2B5EF4-FFF2-40B4-BE49-F238E27FC236}">
              <a16:creationId xmlns:a16="http://schemas.microsoft.com/office/drawing/2014/main" id="{711143C1-6D13-4688-8265-07582046F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12" name="Picture 347" descr="maejo">
          <a:extLst>
            <a:ext uri="{FF2B5EF4-FFF2-40B4-BE49-F238E27FC236}">
              <a16:creationId xmlns:a16="http://schemas.microsoft.com/office/drawing/2014/main" id="{F0C3B170-326A-498B-8896-849CB01A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28575</xdr:colOff>
      <xdr:row>0</xdr:row>
      <xdr:rowOff>0</xdr:rowOff>
    </xdr:from>
    <xdr:to>
      <xdr:col>128</xdr:col>
      <xdr:colOff>142875</xdr:colOff>
      <xdr:row>0</xdr:row>
      <xdr:rowOff>0</xdr:rowOff>
    </xdr:to>
    <xdr:pic>
      <xdr:nvPicPr>
        <xdr:cNvPr id="313" name="Picture 348" descr="maejo">
          <a:extLst>
            <a:ext uri="{FF2B5EF4-FFF2-40B4-BE49-F238E27FC236}">
              <a16:creationId xmlns:a16="http://schemas.microsoft.com/office/drawing/2014/main" id="{6870CCF8-E1F8-4052-B7ED-03F80C400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33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127</xdr:col>
      <xdr:colOff>47625</xdr:colOff>
      <xdr:row>0</xdr:row>
      <xdr:rowOff>0</xdr:rowOff>
    </xdr:from>
    <xdr:to>
      <xdr:col>128</xdr:col>
      <xdr:colOff>161925</xdr:colOff>
      <xdr:row>0</xdr:row>
      <xdr:rowOff>0</xdr:rowOff>
    </xdr:to>
    <xdr:pic>
      <xdr:nvPicPr>
        <xdr:cNvPr id="314" name="Picture 349" descr="maejo">
          <a:extLst>
            <a:ext uri="{FF2B5EF4-FFF2-40B4-BE49-F238E27FC236}">
              <a16:creationId xmlns:a16="http://schemas.microsoft.com/office/drawing/2014/main" id="{45050AC6-E275-4D41-BAAF-9A0E9246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752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5" name="Picture 350" descr="maejo">
          <a:extLst>
            <a:ext uri="{FF2B5EF4-FFF2-40B4-BE49-F238E27FC236}">
              <a16:creationId xmlns:a16="http://schemas.microsoft.com/office/drawing/2014/main" id="{0072680E-1B03-4894-A77C-3106AFC8F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6" name="Picture 351" descr="maejo">
          <a:extLst>
            <a:ext uri="{FF2B5EF4-FFF2-40B4-BE49-F238E27FC236}">
              <a16:creationId xmlns:a16="http://schemas.microsoft.com/office/drawing/2014/main" id="{16EDF0DC-FE71-43A5-9F28-69A2D591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7" name="Picture 352" descr="maejo">
          <a:extLst>
            <a:ext uri="{FF2B5EF4-FFF2-40B4-BE49-F238E27FC236}">
              <a16:creationId xmlns:a16="http://schemas.microsoft.com/office/drawing/2014/main" id="{ABE774F3-915F-4505-9E2F-ACEBF8C74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8" name="Picture 353" descr="maejo">
          <a:extLst>
            <a:ext uri="{FF2B5EF4-FFF2-40B4-BE49-F238E27FC236}">
              <a16:creationId xmlns:a16="http://schemas.microsoft.com/office/drawing/2014/main" id="{E2034885-64D3-44EF-9385-DCD17B92B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19" name="Picture 354" descr="maejo">
          <a:extLst>
            <a:ext uri="{FF2B5EF4-FFF2-40B4-BE49-F238E27FC236}">
              <a16:creationId xmlns:a16="http://schemas.microsoft.com/office/drawing/2014/main" id="{A3047F43-24CE-4174-A0B8-2129BA0CE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28575</xdr:colOff>
      <xdr:row>0</xdr:row>
      <xdr:rowOff>0</xdr:rowOff>
    </xdr:from>
    <xdr:to>
      <xdr:col>136</xdr:col>
      <xdr:colOff>142875</xdr:colOff>
      <xdr:row>0</xdr:row>
      <xdr:rowOff>0</xdr:rowOff>
    </xdr:to>
    <xdr:pic>
      <xdr:nvPicPr>
        <xdr:cNvPr id="320" name="Picture 355" descr="maejo">
          <a:extLst>
            <a:ext uri="{FF2B5EF4-FFF2-40B4-BE49-F238E27FC236}">
              <a16:creationId xmlns:a16="http://schemas.microsoft.com/office/drawing/2014/main" id="{E6B0F6A5-0737-412F-B819-E4A3DE32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57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1" name="Picture 356" descr="maejo">
          <a:extLst>
            <a:ext uri="{FF2B5EF4-FFF2-40B4-BE49-F238E27FC236}">
              <a16:creationId xmlns:a16="http://schemas.microsoft.com/office/drawing/2014/main" id="{E378C3E1-8246-4251-965E-17AC2483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2" name="Picture 357" descr="maejo">
          <a:extLst>
            <a:ext uri="{FF2B5EF4-FFF2-40B4-BE49-F238E27FC236}">
              <a16:creationId xmlns:a16="http://schemas.microsoft.com/office/drawing/2014/main" id="{B4AEC373-EC1A-4F75-96EF-E8B898895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3" name="Picture 358" descr="maejo">
          <a:extLst>
            <a:ext uri="{FF2B5EF4-FFF2-40B4-BE49-F238E27FC236}">
              <a16:creationId xmlns:a16="http://schemas.microsoft.com/office/drawing/2014/main" id="{47A0CD6F-8051-471F-A1C6-F6CACCC36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4" name="Picture 359" descr="maejo">
          <a:extLst>
            <a:ext uri="{FF2B5EF4-FFF2-40B4-BE49-F238E27FC236}">
              <a16:creationId xmlns:a16="http://schemas.microsoft.com/office/drawing/2014/main" id="{C077D3B7-7ABF-44FE-AEDA-FDC5F0C57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28575</xdr:colOff>
      <xdr:row>0</xdr:row>
      <xdr:rowOff>0</xdr:rowOff>
    </xdr:from>
    <xdr:to>
      <xdr:col>136</xdr:col>
      <xdr:colOff>142875</xdr:colOff>
      <xdr:row>0</xdr:row>
      <xdr:rowOff>0</xdr:rowOff>
    </xdr:to>
    <xdr:pic>
      <xdr:nvPicPr>
        <xdr:cNvPr id="325" name="Picture 360" descr="maejo">
          <a:extLst>
            <a:ext uri="{FF2B5EF4-FFF2-40B4-BE49-F238E27FC236}">
              <a16:creationId xmlns:a16="http://schemas.microsoft.com/office/drawing/2014/main" id="{5A7A6485-A333-4522-B88E-6FD82FBD9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57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135</xdr:col>
      <xdr:colOff>47625</xdr:colOff>
      <xdr:row>0</xdr:row>
      <xdr:rowOff>0</xdr:rowOff>
    </xdr:from>
    <xdr:to>
      <xdr:col>136</xdr:col>
      <xdr:colOff>161925</xdr:colOff>
      <xdr:row>0</xdr:row>
      <xdr:rowOff>0</xdr:rowOff>
    </xdr:to>
    <xdr:pic>
      <xdr:nvPicPr>
        <xdr:cNvPr id="326" name="Picture 361" descr="maejo">
          <a:extLst>
            <a:ext uri="{FF2B5EF4-FFF2-40B4-BE49-F238E27FC236}">
              <a16:creationId xmlns:a16="http://schemas.microsoft.com/office/drawing/2014/main" id="{E23393BC-FF05-4994-81E4-6625F168F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476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27" name="Picture 362" descr="maejo">
          <a:extLst>
            <a:ext uri="{FF2B5EF4-FFF2-40B4-BE49-F238E27FC236}">
              <a16:creationId xmlns:a16="http://schemas.microsoft.com/office/drawing/2014/main" id="{7DB58B88-B1ED-41E0-B9FF-5C19F8501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28" name="Picture 363" descr="maejo">
          <a:extLst>
            <a:ext uri="{FF2B5EF4-FFF2-40B4-BE49-F238E27FC236}">
              <a16:creationId xmlns:a16="http://schemas.microsoft.com/office/drawing/2014/main" id="{03829EAF-AF8D-4355-9CE7-FFA3CE86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29" name="Picture 364" descr="maejo">
          <a:extLst>
            <a:ext uri="{FF2B5EF4-FFF2-40B4-BE49-F238E27FC236}">
              <a16:creationId xmlns:a16="http://schemas.microsoft.com/office/drawing/2014/main" id="{B4AE108A-A073-479E-A497-7A6199703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0" name="Picture 365" descr="maejo">
          <a:extLst>
            <a:ext uri="{FF2B5EF4-FFF2-40B4-BE49-F238E27FC236}">
              <a16:creationId xmlns:a16="http://schemas.microsoft.com/office/drawing/2014/main" id="{9E224A4F-86EB-4373-89FA-CEA6F065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1" name="Picture 366" descr="maejo">
          <a:extLst>
            <a:ext uri="{FF2B5EF4-FFF2-40B4-BE49-F238E27FC236}">
              <a16:creationId xmlns:a16="http://schemas.microsoft.com/office/drawing/2014/main" id="{AC57A2DB-0CE1-43FB-97F5-8707D54A7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28575</xdr:colOff>
      <xdr:row>0</xdr:row>
      <xdr:rowOff>0</xdr:rowOff>
    </xdr:from>
    <xdr:to>
      <xdr:col>144</xdr:col>
      <xdr:colOff>142875</xdr:colOff>
      <xdr:row>0</xdr:row>
      <xdr:rowOff>0</xdr:rowOff>
    </xdr:to>
    <xdr:pic>
      <xdr:nvPicPr>
        <xdr:cNvPr id="332" name="Picture 367" descr="maejo">
          <a:extLst>
            <a:ext uri="{FF2B5EF4-FFF2-40B4-BE49-F238E27FC236}">
              <a16:creationId xmlns:a16="http://schemas.microsoft.com/office/drawing/2014/main" id="{6CE9C446-D099-4E17-9FC1-8FDDE5636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182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3" name="Picture 368" descr="maejo">
          <a:extLst>
            <a:ext uri="{FF2B5EF4-FFF2-40B4-BE49-F238E27FC236}">
              <a16:creationId xmlns:a16="http://schemas.microsoft.com/office/drawing/2014/main" id="{77A63627-4E51-406B-B34A-958F06B1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4" name="Picture 369" descr="maejo">
          <a:extLst>
            <a:ext uri="{FF2B5EF4-FFF2-40B4-BE49-F238E27FC236}">
              <a16:creationId xmlns:a16="http://schemas.microsoft.com/office/drawing/2014/main" id="{26560252-43BB-46B6-B200-7737A5D6D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5" name="Picture 370" descr="maejo">
          <a:extLst>
            <a:ext uri="{FF2B5EF4-FFF2-40B4-BE49-F238E27FC236}">
              <a16:creationId xmlns:a16="http://schemas.microsoft.com/office/drawing/2014/main" id="{2DE26070-C8E1-4325-B907-0F5E08925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6" name="Picture 371" descr="maejo">
          <a:extLst>
            <a:ext uri="{FF2B5EF4-FFF2-40B4-BE49-F238E27FC236}">
              <a16:creationId xmlns:a16="http://schemas.microsoft.com/office/drawing/2014/main" id="{26647D14-77B5-47B0-88CD-934FB7B5E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28575</xdr:colOff>
      <xdr:row>0</xdr:row>
      <xdr:rowOff>0</xdr:rowOff>
    </xdr:from>
    <xdr:to>
      <xdr:col>144</xdr:col>
      <xdr:colOff>142875</xdr:colOff>
      <xdr:row>0</xdr:row>
      <xdr:rowOff>0</xdr:rowOff>
    </xdr:to>
    <xdr:pic>
      <xdr:nvPicPr>
        <xdr:cNvPr id="337" name="Picture 372" descr="maejo">
          <a:extLst>
            <a:ext uri="{FF2B5EF4-FFF2-40B4-BE49-F238E27FC236}">
              <a16:creationId xmlns:a16="http://schemas.microsoft.com/office/drawing/2014/main" id="{B9B0B58A-D6C2-43B9-AEB6-1845C0F7C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182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143</xdr:col>
      <xdr:colOff>47625</xdr:colOff>
      <xdr:row>0</xdr:row>
      <xdr:rowOff>0</xdr:rowOff>
    </xdr:from>
    <xdr:to>
      <xdr:col>144</xdr:col>
      <xdr:colOff>161925</xdr:colOff>
      <xdr:row>0</xdr:row>
      <xdr:rowOff>0</xdr:rowOff>
    </xdr:to>
    <xdr:pic>
      <xdr:nvPicPr>
        <xdr:cNvPr id="338" name="Picture 373" descr="maejo">
          <a:extLst>
            <a:ext uri="{FF2B5EF4-FFF2-40B4-BE49-F238E27FC236}">
              <a16:creationId xmlns:a16="http://schemas.microsoft.com/office/drawing/2014/main" id="{A2E830F8-0A2D-45D7-ACF2-40BEDBF0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39" name="Picture 374" descr="maejo">
          <a:extLst>
            <a:ext uri="{FF2B5EF4-FFF2-40B4-BE49-F238E27FC236}">
              <a16:creationId xmlns:a16="http://schemas.microsoft.com/office/drawing/2014/main" id="{364A8304-D6C7-4A2D-8B5B-A6F80866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0" name="Picture 375" descr="maejo">
          <a:extLst>
            <a:ext uri="{FF2B5EF4-FFF2-40B4-BE49-F238E27FC236}">
              <a16:creationId xmlns:a16="http://schemas.microsoft.com/office/drawing/2014/main" id="{68E892BB-B725-4CE6-A79A-BE0324BF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1" name="Picture 376" descr="maejo">
          <a:extLst>
            <a:ext uri="{FF2B5EF4-FFF2-40B4-BE49-F238E27FC236}">
              <a16:creationId xmlns:a16="http://schemas.microsoft.com/office/drawing/2014/main" id="{481F2D99-A9E3-4AC9-9011-573423036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2" name="Picture 377" descr="maejo">
          <a:extLst>
            <a:ext uri="{FF2B5EF4-FFF2-40B4-BE49-F238E27FC236}">
              <a16:creationId xmlns:a16="http://schemas.microsoft.com/office/drawing/2014/main" id="{0B774C55-4EA0-4113-B661-79E9685D8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3" name="Picture 378" descr="maejo">
          <a:extLst>
            <a:ext uri="{FF2B5EF4-FFF2-40B4-BE49-F238E27FC236}">
              <a16:creationId xmlns:a16="http://schemas.microsoft.com/office/drawing/2014/main" id="{387EA89C-9BCC-4C45-9952-386ED22E5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28575</xdr:colOff>
      <xdr:row>0</xdr:row>
      <xdr:rowOff>0</xdr:rowOff>
    </xdr:from>
    <xdr:to>
      <xdr:col>152</xdr:col>
      <xdr:colOff>142875</xdr:colOff>
      <xdr:row>0</xdr:row>
      <xdr:rowOff>0</xdr:rowOff>
    </xdr:to>
    <xdr:pic>
      <xdr:nvPicPr>
        <xdr:cNvPr id="344" name="Picture 379" descr="maejo">
          <a:extLst>
            <a:ext uri="{FF2B5EF4-FFF2-40B4-BE49-F238E27FC236}">
              <a16:creationId xmlns:a16="http://schemas.microsoft.com/office/drawing/2014/main" id="{90BDE4AD-5658-432B-9F27-B4D6CC8BE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06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5" name="Picture 380" descr="maejo">
          <a:extLst>
            <a:ext uri="{FF2B5EF4-FFF2-40B4-BE49-F238E27FC236}">
              <a16:creationId xmlns:a16="http://schemas.microsoft.com/office/drawing/2014/main" id="{62B5476A-EB82-42B1-96E3-BB54B2EBC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6" name="Picture 381" descr="maejo">
          <a:extLst>
            <a:ext uri="{FF2B5EF4-FFF2-40B4-BE49-F238E27FC236}">
              <a16:creationId xmlns:a16="http://schemas.microsoft.com/office/drawing/2014/main" id="{A8668F53-6E8A-4015-B1C6-A4C4756C7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7" name="Picture 382" descr="maejo">
          <a:extLst>
            <a:ext uri="{FF2B5EF4-FFF2-40B4-BE49-F238E27FC236}">
              <a16:creationId xmlns:a16="http://schemas.microsoft.com/office/drawing/2014/main" id="{5F09C512-3C32-48C5-9AC0-498D33B26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48" name="Picture 383" descr="maejo">
          <a:extLst>
            <a:ext uri="{FF2B5EF4-FFF2-40B4-BE49-F238E27FC236}">
              <a16:creationId xmlns:a16="http://schemas.microsoft.com/office/drawing/2014/main" id="{7033E603-F5AA-4285-86A6-F1F75995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28575</xdr:colOff>
      <xdr:row>0</xdr:row>
      <xdr:rowOff>0</xdr:rowOff>
    </xdr:from>
    <xdr:to>
      <xdr:col>152</xdr:col>
      <xdr:colOff>142875</xdr:colOff>
      <xdr:row>0</xdr:row>
      <xdr:rowOff>0</xdr:rowOff>
    </xdr:to>
    <xdr:pic>
      <xdr:nvPicPr>
        <xdr:cNvPr id="349" name="Picture 384" descr="maejo">
          <a:extLst>
            <a:ext uri="{FF2B5EF4-FFF2-40B4-BE49-F238E27FC236}">
              <a16:creationId xmlns:a16="http://schemas.microsoft.com/office/drawing/2014/main" id="{8C0C0DB6-DFC0-48F9-A613-B4A9C0EC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06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151</xdr:col>
      <xdr:colOff>47625</xdr:colOff>
      <xdr:row>0</xdr:row>
      <xdr:rowOff>0</xdr:rowOff>
    </xdr:from>
    <xdr:to>
      <xdr:col>152</xdr:col>
      <xdr:colOff>161925</xdr:colOff>
      <xdr:row>0</xdr:row>
      <xdr:rowOff>0</xdr:rowOff>
    </xdr:to>
    <xdr:pic>
      <xdr:nvPicPr>
        <xdr:cNvPr id="350" name="Picture 385" descr="maejo">
          <a:extLst>
            <a:ext uri="{FF2B5EF4-FFF2-40B4-BE49-F238E27FC236}">
              <a16:creationId xmlns:a16="http://schemas.microsoft.com/office/drawing/2014/main" id="{74A9D99A-714A-47AF-B69B-0B24758F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925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1" name="Picture 386" descr="maejo">
          <a:extLst>
            <a:ext uri="{FF2B5EF4-FFF2-40B4-BE49-F238E27FC236}">
              <a16:creationId xmlns:a16="http://schemas.microsoft.com/office/drawing/2014/main" id="{97E17452-3322-451C-B6CF-0C109D04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2" name="Picture 387" descr="maejo">
          <a:extLst>
            <a:ext uri="{FF2B5EF4-FFF2-40B4-BE49-F238E27FC236}">
              <a16:creationId xmlns:a16="http://schemas.microsoft.com/office/drawing/2014/main" id="{C57EA913-6A40-4E54-A73D-91617676F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3" name="Picture 388" descr="maejo">
          <a:extLst>
            <a:ext uri="{FF2B5EF4-FFF2-40B4-BE49-F238E27FC236}">
              <a16:creationId xmlns:a16="http://schemas.microsoft.com/office/drawing/2014/main" id="{94D9CFD9-D2B8-4F65-B596-A2DA486A2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4" name="Picture 389" descr="maejo">
          <a:extLst>
            <a:ext uri="{FF2B5EF4-FFF2-40B4-BE49-F238E27FC236}">
              <a16:creationId xmlns:a16="http://schemas.microsoft.com/office/drawing/2014/main" id="{9B927E3D-6169-4445-B34F-C52DA0D90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5" name="Picture 390" descr="maejo">
          <a:extLst>
            <a:ext uri="{FF2B5EF4-FFF2-40B4-BE49-F238E27FC236}">
              <a16:creationId xmlns:a16="http://schemas.microsoft.com/office/drawing/2014/main" id="{50E329E5-2FF5-4F83-83BD-C0EFD068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28575</xdr:colOff>
      <xdr:row>0</xdr:row>
      <xdr:rowOff>0</xdr:rowOff>
    </xdr:from>
    <xdr:to>
      <xdr:col>160</xdr:col>
      <xdr:colOff>142875</xdr:colOff>
      <xdr:row>0</xdr:row>
      <xdr:rowOff>0</xdr:rowOff>
    </xdr:to>
    <xdr:pic>
      <xdr:nvPicPr>
        <xdr:cNvPr id="356" name="Picture 391" descr="maejo">
          <a:extLst>
            <a:ext uri="{FF2B5EF4-FFF2-40B4-BE49-F238E27FC236}">
              <a16:creationId xmlns:a16="http://schemas.microsoft.com/office/drawing/2014/main" id="{7B748616-DB6F-4415-A26F-1C3AED486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310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7" name="Picture 392" descr="maejo">
          <a:extLst>
            <a:ext uri="{FF2B5EF4-FFF2-40B4-BE49-F238E27FC236}">
              <a16:creationId xmlns:a16="http://schemas.microsoft.com/office/drawing/2014/main" id="{8BE12CED-2369-4C2C-8522-872881268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8" name="Picture 393" descr="maejo">
          <a:extLst>
            <a:ext uri="{FF2B5EF4-FFF2-40B4-BE49-F238E27FC236}">
              <a16:creationId xmlns:a16="http://schemas.microsoft.com/office/drawing/2014/main" id="{8E102F70-DEBF-4C24-8891-2D5E4F51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59" name="Picture 394" descr="maejo">
          <a:extLst>
            <a:ext uri="{FF2B5EF4-FFF2-40B4-BE49-F238E27FC236}">
              <a16:creationId xmlns:a16="http://schemas.microsoft.com/office/drawing/2014/main" id="{EC55DF23-902C-469B-AF75-AD20914C5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60" name="Picture 395" descr="maejo">
          <a:extLst>
            <a:ext uri="{FF2B5EF4-FFF2-40B4-BE49-F238E27FC236}">
              <a16:creationId xmlns:a16="http://schemas.microsoft.com/office/drawing/2014/main" id="{22C96049-72B7-494B-ADAA-36C5340A7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28575</xdr:colOff>
      <xdr:row>0</xdr:row>
      <xdr:rowOff>0</xdr:rowOff>
    </xdr:from>
    <xdr:to>
      <xdr:col>160</xdr:col>
      <xdr:colOff>142875</xdr:colOff>
      <xdr:row>0</xdr:row>
      <xdr:rowOff>0</xdr:rowOff>
    </xdr:to>
    <xdr:pic>
      <xdr:nvPicPr>
        <xdr:cNvPr id="361" name="Picture 396" descr="maejo">
          <a:extLst>
            <a:ext uri="{FF2B5EF4-FFF2-40B4-BE49-F238E27FC236}">
              <a16:creationId xmlns:a16="http://schemas.microsoft.com/office/drawing/2014/main" id="{B34BB9EE-39F9-4ED2-A43D-C3864DC4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310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159</xdr:col>
      <xdr:colOff>47625</xdr:colOff>
      <xdr:row>0</xdr:row>
      <xdr:rowOff>0</xdr:rowOff>
    </xdr:from>
    <xdr:to>
      <xdr:col>160</xdr:col>
      <xdr:colOff>161925</xdr:colOff>
      <xdr:row>0</xdr:row>
      <xdr:rowOff>0</xdr:rowOff>
    </xdr:to>
    <xdr:pic>
      <xdr:nvPicPr>
        <xdr:cNvPr id="362" name="Picture 397" descr="maejo">
          <a:extLst>
            <a:ext uri="{FF2B5EF4-FFF2-40B4-BE49-F238E27FC236}">
              <a16:creationId xmlns:a16="http://schemas.microsoft.com/office/drawing/2014/main" id="{567BA58C-F104-4F9C-8FA9-C9523683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500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3" name="Picture 398" descr="maejo">
          <a:extLst>
            <a:ext uri="{FF2B5EF4-FFF2-40B4-BE49-F238E27FC236}">
              <a16:creationId xmlns:a16="http://schemas.microsoft.com/office/drawing/2014/main" id="{6B2B1403-56FD-4D14-B4CA-EE4526A1E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4" name="Picture 399" descr="maejo">
          <a:extLst>
            <a:ext uri="{FF2B5EF4-FFF2-40B4-BE49-F238E27FC236}">
              <a16:creationId xmlns:a16="http://schemas.microsoft.com/office/drawing/2014/main" id="{59AA4613-3F05-4890-945A-4E89900FE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5" name="Picture 400" descr="maejo">
          <a:extLst>
            <a:ext uri="{FF2B5EF4-FFF2-40B4-BE49-F238E27FC236}">
              <a16:creationId xmlns:a16="http://schemas.microsoft.com/office/drawing/2014/main" id="{81666C59-7CEB-4F95-8A83-33EBD53C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6" name="Picture 401" descr="maejo">
          <a:extLst>
            <a:ext uri="{FF2B5EF4-FFF2-40B4-BE49-F238E27FC236}">
              <a16:creationId xmlns:a16="http://schemas.microsoft.com/office/drawing/2014/main" id="{D393FDEE-4D88-4D29-A187-452D4A7B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7" name="Picture 402" descr="maejo">
          <a:extLst>
            <a:ext uri="{FF2B5EF4-FFF2-40B4-BE49-F238E27FC236}">
              <a16:creationId xmlns:a16="http://schemas.microsoft.com/office/drawing/2014/main" id="{879B5997-8F51-4092-9441-DE23BD55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28575</xdr:colOff>
      <xdr:row>0</xdr:row>
      <xdr:rowOff>0</xdr:rowOff>
    </xdr:from>
    <xdr:to>
      <xdr:col>168</xdr:col>
      <xdr:colOff>142875</xdr:colOff>
      <xdr:row>0</xdr:row>
      <xdr:rowOff>0</xdr:rowOff>
    </xdr:to>
    <xdr:pic>
      <xdr:nvPicPr>
        <xdr:cNvPr id="368" name="Picture 403" descr="maejo">
          <a:extLst>
            <a:ext uri="{FF2B5EF4-FFF2-40B4-BE49-F238E27FC236}">
              <a16:creationId xmlns:a16="http://schemas.microsoft.com/office/drawing/2014/main" id="{010FFCFA-178D-4E5B-AD98-2922C69AA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55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69" name="Picture 404" descr="maejo">
          <a:extLst>
            <a:ext uri="{FF2B5EF4-FFF2-40B4-BE49-F238E27FC236}">
              <a16:creationId xmlns:a16="http://schemas.microsoft.com/office/drawing/2014/main" id="{33B729CA-DC74-438C-9C86-1EE588601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70" name="Picture 405" descr="maejo">
          <a:extLst>
            <a:ext uri="{FF2B5EF4-FFF2-40B4-BE49-F238E27FC236}">
              <a16:creationId xmlns:a16="http://schemas.microsoft.com/office/drawing/2014/main" id="{B2A39984-5601-45A8-930A-E5068B7E7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71" name="Picture 406" descr="maejo">
          <a:extLst>
            <a:ext uri="{FF2B5EF4-FFF2-40B4-BE49-F238E27FC236}">
              <a16:creationId xmlns:a16="http://schemas.microsoft.com/office/drawing/2014/main" id="{8692CBE5-92B2-4E69-871C-BD3BA8CEA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72" name="Picture 407" descr="maejo">
          <a:extLst>
            <a:ext uri="{FF2B5EF4-FFF2-40B4-BE49-F238E27FC236}">
              <a16:creationId xmlns:a16="http://schemas.microsoft.com/office/drawing/2014/main" id="{45441D80-F980-4AD1-A0E7-87CB7A5E8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28575</xdr:colOff>
      <xdr:row>0</xdr:row>
      <xdr:rowOff>0</xdr:rowOff>
    </xdr:from>
    <xdr:to>
      <xdr:col>168</xdr:col>
      <xdr:colOff>142875</xdr:colOff>
      <xdr:row>0</xdr:row>
      <xdr:rowOff>0</xdr:rowOff>
    </xdr:to>
    <xdr:pic>
      <xdr:nvPicPr>
        <xdr:cNvPr id="373" name="Picture 408" descr="maejo">
          <a:extLst>
            <a:ext uri="{FF2B5EF4-FFF2-40B4-BE49-F238E27FC236}">
              <a16:creationId xmlns:a16="http://schemas.microsoft.com/office/drawing/2014/main" id="{0F53E5D3-2F6B-4536-91B7-3546ECDD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55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167</xdr:col>
      <xdr:colOff>47625</xdr:colOff>
      <xdr:row>0</xdr:row>
      <xdr:rowOff>0</xdr:rowOff>
    </xdr:from>
    <xdr:to>
      <xdr:col>168</xdr:col>
      <xdr:colOff>161925</xdr:colOff>
      <xdr:row>0</xdr:row>
      <xdr:rowOff>0</xdr:rowOff>
    </xdr:to>
    <xdr:pic>
      <xdr:nvPicPr>
        <xdr:cNvPr id="374" name="Picture 409" descr="maejo">
          <a:extLst>
            <a:ext uri="{FF2B5EF4-FFF2-40B4-BE49-F238E27FC236}">
              <a16:creationId xmlns:a16="http://schemas.microsoft.com/office/drawing/2014/main" id="{6A69D3F1-0B08-4457-980D-899BEFD66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3744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5" name="Picture 410" descr="maejo">
          <a:extLst>
            <a:ext uri="{FF2B5EF4-FFF2-40B4-BE49-F238E27FC236}">
              <a16:creationId xmlns:a16="http://schemas.microsoft.com/office/drawing/2014/main" id="{33B7EEBD-28F7-4282-BC8B-D1FFA1546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6" name="Picture 411" descr="maejo">
          <a:extLst>
            <a:ext uri="{FF2B5EF4-FFF2-40B4-BE49-F238E27FC236}">
              <a16:creationId xmlns:a16="http://schemas.microsoft.com/office/drawing/2014/main" id="{F9931C07-4AD5-4478-BB9E-063108A54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7" name="Picture 412" descr="maejo">
          <a:extLst>
            <a:ext uri="{FF2B5EF4-FFF2-40B4-BE49-F238E27FC236}">
              <a16:creationId xmlns:a16="http://schemas.microsoft.com/office/drawing/2014/main" id="{DBAC658C-BB9F-44EA-829E-DA50702A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8" name="Picture 413" descr="maejo">
          <a:extLst>
            <a:ext uri="{FF2B5EF4-FFF2-40B4-BE49-F238E27FC236}">
              <a16:creationId xmlns:a16="http://schemas.microsoft.com/office/drawing/2014/main" id="{A980DD37-E2A1-455C-9031-3F47A64BF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79" name="Picture 414" descr="maejo">
          <a:extLst>
            <a:ext uri="{FF2B5EF4-FFF2-40B4-BE49-F238E27FC236}">
              <a16:creationId xmlns:a16="http://schemas.microsoft.com/office/drawing/2014/main" id="{4A1A9B3A-BF08-41FE-A95B-817963E78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28575</xdr:colOff>
      <xdr:row>0</xdr:row>
      <xdr:rowOff>0</xdr:rowOff>
    </xdr:from>
    <xdr:to>
      <xdr:col>176</xdr:col>
      <xdr:colOff>142875</xdr:colOff>
      <xdr:row>0</xdr:row>
      <xdr:rowOff>0</xdr:rowOff>
    </xdr:to>
    <xdr:pic>
      <xdr:nvPicPr>
        <xdr:cNvPr id="380" name="Picture 415" descr="maejo">
          <a:extLst>
            <a:ext uri="{FF2B5EF4-FFF2-40B4-BE49-F238E27FC236}">
              <a16:creationId xmlns:a16="http://schemas.microsoft.com/office/drawing/2014/main" id="{30830206-5632-4562-8FD0-10CD89E07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79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1" name="Picture 416" descr="maejo">
          <a:extLst>
            <a:ext uri="{FF2B5EF4-FFF2-40B4-BE49-F238E27FC236}">
              <a16:creationId xmlns:a16="http://schemas.microsoft.com/office/drawing/2014/main" id="{E65BAAC5-D8D7-46D4-94DE-E7323E9C8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2" name="Picture 417" descr="maejo">
          <a:extLst>
            <a:ext uri="{FF2B5EF4-FFF2-40B4-BE49-F238E27FC236}">
              <a16:creationId xmlns:a16="http://schemas.microsoft.com/office/drawing/2014/main" id="{DDA5587A-1CB1-4AAC-8FA4-F79A079F9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3" name="Picture 418" descr="maejo">
          <a:extLst>
            <a:ext uri="{FF2B5EF4-FFF2-40B4-BE49-F238E27FC236}">
              <a16:creationId xmlns:a16="http://schemas.microsoft.com/office/drawing/2014/main" id="{06327BA9-23D8-4766-BA98-222F16C33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4" name="Picture 419" descr="maejo">
          <a:extLst>
            <a:ext uri="{FF2B5EF4-FFF2-40B4-BE49-F238E27FC236}">
              <a16:creationId xmlns:a16="http://schemas.microsoft.com/office/drawing/2014/main" id="{9FFE5729-E921-4849-B2BE-FDC9C2EB0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28575</xdr:colOff>
      <xdr:row>0</xdr:row>
      <xdr:rowOff>0</xdr:rowOff>
    </xdr:from>
    <xdr:to>
      <xdr:col>176</xdr:col>
      <xdr:colOff>142875</xdr:colOff>
      <xdr:row>0</xdr:row>
      <xdr:rowOff>0</xdr:rowOff>
    </xdr:to>
    <xdr:pic>
      <xdr:nvPicPr>
        <xdr:cNvPr id="385" name="Picture 420" descr="maejo">
          <a:extLst>
            <a:ext uri="{FF2B5EF4-FFF2-40B4-BE49-F238E27FC236}">
              <a16:creationId xmlns:a16="http://schemas.microsoft.com/office/drawing/2014/main" id="{E9C29420-7980-47A7-890C-324FF11E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798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175</xdr:col>
      <xdr:colOff>47625</xdr:colOff>
      <xdr:row>0</xdr:row>
      <xdr:rowOff>0</xdr:rowOff>
    </xdr:from>
    <xdr:to>
      <xdr:col>176</xdr:col>
      <xdr:colOff>161925</xdr:colOff>
      <xdr:row>0</xdr:row>
      <xdr:rowOff>0</xdr:rowOff>
    </xdr:to>
    <xdr:pic>
      <xdr:nvPicPr>
        <xdr:cNvPr id="386" name="Picture 421" descr="maejo">
          <a:extLst>
            <a:ext uri="{FF2B5EF4-FFF2-40B4-BE49-F238E27FC236}">
              <a16:creationId xmlns:a16="http://schemas.microsoft.com/office/drawing/2014/main" id="{912BDF66-B252-461A-AAFA-75D4E084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988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87" name="Picture 422" descr="maejo">
          <a:extLst>
            <a:ext uri="{FF2B5EF4-FFF2-40B4-BE49-F238E27FC236}">
              <a16:creationId xmlns:a16="http://schemas.microsoft.com/office/drawing/2014/main" id="{3F8A13C2-903D-49C5-B918-7F31551C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88" name="Picture 423" descr="maejo">
          <a:extLst>
            <a:ext uri="{FF2B5EF4-FFF2-40B4-BE49-F238E27FC236}">
              <a16:creationId xmlns:a16="http://schemas.microsoft.com/office/drawing/2014/main" id="{2F16DDBF-340B-4C76-981A-34D19F0B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89" name="Picture 424" descr="maejo">
          <a:extLst>
            <a:ext uri="{FF2B5EF4-FFF2-40B4-BE49-F238E27FC236}">
              <a16:creationId xmlns:a16="http://schemas.microsoft.com/office/drawing/2014/main" id="{B0E11063-B813-4104-9885-09E7E357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0" name="Picture 425" descr="maejo">
          <a:extLst>
            <a:ext uri="{FF2B5EF4-FFF2-40B4-BE49-F238E27FC236}">
              <a16:creationId xmlns:a16="http://schemas.microsoft.com/office/drawing/2014/main" id="{9499D4BB-15E9-4E2B-B808-93900D82E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1" name="Picture 426" descr="maejo">
          <a:extLst>
            <a:ext uri="{FF2B5EF4-FFF2-40B4-BE49-F238E27FC236}">
              <a16:creationId xmlns:a16="http://schemas.microsoft.com/office/drawing/2014/main" id="{F42D531E-39E6-43B7-A549-7304DF19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28575</xdr:colOff>
      <xdr:row>0</xdr:row>
      <xdr:rowOff>0</xdr:rowOff>
    </xdr:from>
    <xdr:to>
      <xdr:col>184</xdr:col>
      <xdr:colOff>142875</xdr:colOff>
      <xdr:row>0</xdr:row>
      <xdr:rowOff>0</xdr:rowOff>
    </xdr:to>
    <xdr:pic>
      <xdr:nvPicPr>
        <xdr:cNvPr id="392" name="Picture 427" descr="maejo">
          <a:extLst>
            <a:ext uri="{FF2B5EF4-FFF2-40B4-BE49-F238E27FC236}">
              <a16:creationId xmlns:a16="http://schemas.microsoft.com/office/drawing/2014/main" id="{623E9505-1DF8-4756-85FF-38D976C2A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04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3" name="Picture 428" descr="maejo">
          <a:extLst>
            <a:ext uri="{FF2B5EF4-FFF2-40B4-BE49-F238E27FC236}">
              <a16:creationId xmlns:a16="http://schemas.microsoft.com/office/drawing/2014/main" id="{6ECE313A-720C-48F6-9819-5E579E360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4" name="Picture 429" descr="maejo">
          <a:extLst>
            <a:ext uri="{FF2B5EF4-FFF2-40B4-BE49-F238E27FC236}">
              <a16:creationId xmlns:a16="http://schemas.microsoft.com/office/drawing/2014/main" id="{C7DE395A-9711-4613-9C90-E15222D35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5" name="Picture 430" descr="maejo">
          <a:extLst>
            <a:ext uri="{FF2B5EF4-FFF2-40B4-BE49-F238E27FC236}">
              <a16:creationId xmlns:a16="http://schemas.microsoft.com/office/drawing/2014/main" id="{F2A38585-E037-4211-8D63-30EA8F0E5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6" name="Picture 431" descr="maejo">
          <a:extLst>
            <a:ext uri="{FF2B5EF4-FFF2-40B4-BE49-F238E27FC236}">
              <a16:creationId xmlns:a16="http://schemas.microsoft.com/office/drawing/2014/main" id="{56D87058-D76B-49E4-92D4-0FCA2ED8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28575</xdr:colOff>
      <xdr:row>0</xdr:row>
      <xdr:rowOff>0</xdr:rowOff>
    </xdr:from>
    <xdr:to>
      <xdr:col>184</xdr:col>
      <xdr:colOff>142875</xdr:colOff>
      <xdr:row>0</xdr:row>
      <xdr:rowOff>0</xdr:rowOff>
    </xdr:to>
    <xdr:pic>
      <xdr:nvPicPr>
        <xdr:cNvPr id="397" name="Picture 432" descr="maejo">
          <a:extLst>
            <a:ext uri="{FF2B5EF4-FFF2-40B4-BE49-F238E27FC236}">
              <a16:creationId xmlns:a16="http://schemas.microsoft.com/office/drawing/2014/main" id="{DAD27E53-9F51-4887-BD89-93315D90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042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183</xdr:col>
      <xdr:colOff>47625</xdr:colOff>
      <xdr:row>0</xdr:row>
      <xdr:rowOff>0</xdr:rowOff>
    </xdr:from>
    <xdr:to>
      <xdr:col>184</xdr:col>
      <xdr:colOff>161925</xdr:colOff>
      <xdr:row>0</xdr:row>
      <xdr:rowOff>0</xdr:rowOff>
    </xdr:to>
    <xdr:pic>
      <xdr:nvPicPr>
        <xdr:cNvPr id="398" name="Picture 433" descr="maejo">
          <a:extLst>
            <a:ext uri="{FF2B5EF4-FFF2-40B4-BE49-F238E27FC236}">
              <a16:creationId xmlns:a16="http://schemas.microsoft.com/office/drawing/2014/main" id="{5E3C10F1-F990-4111-B280-75A659616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8232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399" name="Picture 434" descr="maejo">
          <a:extLst>
            <a:ext uri="{FF2B5EF4-FFF2-40B4-BE49-F238E27FC236}">
              <a16:creationId xmlns:a16="http://schemas.microsoft.com/office/drawing/2014/main" id="{FE6A2424-4244-4076-9E8E-08540E0E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0" name="Picture 435" descr="maejo">
          <a:extLst>
            <a:ext uri="{FF2B5EF4-FFF2-40B4-BE49-F238E27FC236}">
              <a16:creationId xmlns:a16="http://schemas.microsoft.com/office/drawing/2014/main" id="{121BC405-0B9D-49D7-8767-704EA0909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1" name="Picture 436" descr="maejo">
          <a:extLst>
            <a:ext uri="{FF2B5EF4-FFF2-40B4-BE49-F238E27FC236}">
              <a16:creationId xmlns:a16="http://schemas.microsoft.com/office/drawing/2014/main" id="{5DE68A77-073C-4F38-B1E9-DAB6C9AD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2" name="Picture 437" descr="maejo">
          <a:extLst>
            <a:ext uri="{FF2B5EF4-FFF2-40B4-BE49-F238E27FC236}">
              <a16:creationId xmlns:a16="http://schemas.microsoft.com/office/drawing/2014/main" id="{F7A89C14-BEFB-4CDA-A085-B0EB408A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3" name="Picture 438" descr="maejo">
          <a:extLst>
            <a:ext uri="{FF2B5EF4-FFF2-40B4-BE49-F238E27FC236}">
              <a16:creationId xmlns:a16="http://schemas.microsoft.com/office/drawing/2014/main" id="{B589E562-969F-4D8D-A358-EFB0B0D5A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28575</xdr:colOff>
      <xdr:row>0</xdr:row>
      <xdr:rowOff>0</xdr:rowOff>
    </xdr:from>
    <xdr:to>
      <xdr:col>192</xdr:col>
      <xdr:colOff>142875</xdr:colOff>
      <xdr:row>0</xdr:row>
      <xdr:rowOff>0</xdr:rowOff>
    </xdr:to>
    <xdr:pic>
      <xdr:nvPicPr>
        <xdr:cNvPr id="404" name="Picture 439" descr="maejo">
          <a:extLst>
            <a:ext uri="{FF2B5EF4-FFF2-40B4-BE49-F238E27FC236}">
              <a16:creationId xmlns:a16="http://schemas.microsoft.com/office/drawing/2014/main" id="{0BF401B4-8CF9-4871-8B09-C50C02FE1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28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5" name="Picture 440" descr="maejo">
          <a:extLst>
            <a:ext uri="{FF2B5EF4-FFF2-40B4-BE49-F238E27FC236}">
              <a16:creationId xmlns:a16="http://schemas.microsoft.com/office/drawing/2014/main" id="{E41B55BA-B375-46DF-B121-EB2329D5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6" name="Picture 441" descr="maejo">
          <a:extLst>
            <a:ext uri="{FF2B5EF4-FFF2-40B4-BE49-F238E27FC236}">
              <a16:creationId xmlns:a16="http://schemas.microsoft.com/office/drawing/2014/main" id="{93383B43-CE96-426F-869E-5FA01EBC6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7" name="Picture 442" descr="maejo">
          <a:extLst>
            <a:ext uri="{FF2B5EF4-FFF2-40B4-BE49-F238E27FC236}">
              <a16:creationId xmlns:a16="http://schemas.microsoft.com/office/drawing/2014/main" id="{EBFC0FE9-E56D-4F21-8E8F-591F0B193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08" name="Picture 443" descr="maejo">
          <a:extLst>
            <a:ext uri="{FF2B5EF4-FFF2-40B4-BE49-F238E27FC236}">
              <a16:creationId xmlns:a16="http://schemas.microsoft.com/office/drawing/2014/main" id="{BFD0DF2C-27CC-47B6-AB4E-206FB850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28575</xdr:colOff>
      <xdr:row>0</xdr:row>
      <xdr:rowOff>0</xdr:rowOff>
    </xdr:from>
    <xdr:to>
      <xdr:col>192</xdr:col>
      <xdr:colOff>142875</xdr:colOff>
      <xdr:row>0</xdr:row>
      <xdr:rowOff>0</xdr:rowOff>
    </xdr:to>
    <xdr:pic>
      <xdr:nvPicPr>
        <xdr:cNvPr id="409" name="Picture 444" descr="maejo">
          <a:extLst>
            <a:ext uri="{FF2B5EF4-FFF2-40B4-BE49-F238E27FC236}">
              <a16:creationId xmlns:a16="http://schemas.microsoft.com/office/drawing/2014/main" id="{16DB6B99-0609-4400-A80F-C749B16A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286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191</xdr:col>
      <xdr:colOff>47625</xdr:colOff>
      <xdr:row>0</xdr:row>
      <xdr:rowOff>0</xdr:rowOff>
    </xdr:from>
    <xdr:to>
      <xdr:col>192</xdr:col>
      <xdr:colOff>161925</xdr:colOff>
      <xdr:row>0</xdr:row>
      <xdr:rowOff>0</xdr:rowOff>
    </xdr:to>
    <xdr:pic>
      <xdr:nvPicPr>
        <xdr:cNvPr id="410" name="Picture 445" descr="maejo">
          <a:extLst>
            <a:ext uri="{FF2B5EF4-FFF2-40B4-BE49-F238E27FC236}">
              <a16:creationId xmlns:a16="http://schemas.microsoft.com/office/drawing/2014/main" id="{B9492332-5958-429D-B015-B1C5981A0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5476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1" name="Picture 832" descr="maejo">
          <a:extLst>
            <a:ext uri="{FF2B5EF4-FFF2-40B4-BE49-F238E27FC236}">
              <a16:creationId xmlns:a16="http://schemas.microsoft.com/office/drawing/2014/main" id="{34E7968C-16C3-4637-9ACD-70D3F63E1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2" name="Picture 834" descr="maejo">
          <a:extLst>
            <a:ext uri="{FF2B5EF4-FFF2-40B4-BE49-F238E27FC236}">
              <a16:creationId xmlns:a16="http://schemas.microsoft.com/office/drawing/2014/main" id="{79BA760A-AC07-4EF1-893F-0C6D998C9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413" name="Picture 838" descr="maejo">
          <a:extLst>
            <a:ext uri="{FF2B5EF4-FFF2-40B4-BE49-F238E27FC236}">
              <a16:creationId xmlns:a16="http://schemas.microsoft.com/office/drawing/2014/main" id="{175D6051-3C69-484F-9F77-B205B12F5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7425" y="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266700</xdr:colOff>
      <xdr:row>2</xdr:row>
      <xdr:rowOff>0</xdr:rowOff>
    </xdr:from>
    <xdr:to>
      <xdr:col>4</xdr:col>
      <xdr:colOff>457200</xdr:colOff>
      <xdr:row>2</xdr:row>
      <xdr:rowOff>0</xdr:rowOff>
    </xdr:to>
    <xdr:pic>
      <xdr:nvPicPr>
        <xdr:cNvPr id="414" name="Picture 839" descr="maejo">
          <a:extLst>
            <a:ext uri="{FF2B5EF4-FFF2-40B4-BE49-F238E27FC236}">
              <a16:creationId xmlns:a16="http://schemas.microsoft.com/office/drawing/2014/main" id="{70E0EEF2-6794-4EB2-93C7-92AE62E47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57450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5" name="Picture 841" descr="maejo">
          <a:extLst>
            <a:ext uri="{FF2B5EF4-FFF2-40B4-BE49-F238E27FC236}">
              <a16:creationId xmlns:a16="http://schemas.microsoft.com/office/drawing/2014/main" id="{E7E58EE1-2AA1-4B77-9D0B-42F0F59B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6" name="Picture 1098" descr="maejo">
          <a:extLst>
            <a:ext uri="{FF2B5EF4-FFF2-40B4-BE49-F238E27FC236}">
              <a16:creationId xmlns:a16="http://schemas.microsoft.com/office/drawing/2014/main" id="{EFE7AF80-22B8-41C1-A606-2725EC754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7" name="Picture 1099" descr="maejo">
          <a:extLst>
            <a:ext uri="{FF2B5EF4-FFF2-40B4-BE49-F238E27FC236}">
              <a16:creationId xmlns:a16="http://schemas.microsoft.com/office/drawing/2014/main" id="{EE41C3D2-6C95-464F-931C-A5C7490A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8" name="Picture 1100" descr="maejo">
          <a:extLst>
            <a:ext uri="{FF2B5EF4-FFF2-40B4-BE49-F238E27FC236}">
              <a16:creationId xmlns:a16="http://schemas.microsoft.com/office/drawing/2014/main" id="{684CF08E-2161-451A-AE18-C175CF2B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19" name="Picture 1101" descr="maejo">
          <a:extLst>
            <a:ext uri="{FF2B5EF4-FFF2-40B4-BE49-F238E27FC236}">
              <a16:creationId xmlns:a16="http://schemas.microsoft.com/office/drawing/2014/main" id="{59C83FD3-4143-45F3-9ADE-8A16F1A23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0" name="Picture 1102" descr="maejo">
          <a:extLst>
            <a:ext uri="{FF2B5EF4-FFF2-40B4-BE49-F238E27FC236}">
              <a16:creationId xmlns:a16="http://schemas.microsoft.com/office/drawing/2014/main" id="{F722D8C4-ED75-4A73-BA1A-1160A1D77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1" name="Picture 1103" descr="maejo">
          <a:extLst>
            <a:ext uri="{FF2B5EF4-FFF2-40B4-BE49-F238E27FC236}">
              <a16:creationId xmlns:a16="http://schemas.microsoft.com/office/drawing/2014/main" id="{3F81DBF1-5A9E-48D9-8E08-989F42B0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2" name="Picture 1104" descr="maejo">
          <a:extLst>
            <a:ext uri="{FF2B5EF4-FFF2-40B4-BE49-F238E27FC236}">
              <a16:creationId xmlns:a16="http://schemas.microsoft.com/office/drawing/2014/main" id="{2D4A9DC1-877F-437A-A89D-9C4B3F68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3" name="Picture 1105" descr="maejo">
          <a:extLst>
            <a:ext uri="{FF2B5EF4-FFF2-40B4-BE49-F238E27FC236}">
              <a16:creationId xmlns:a16="http://schemas.microsoft.com/office/drawing/2014/main" id="{B3C4794E-D09C-4543-A0BC-2CA11E81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4" name="Picture 1106" descr="maejo">
          <a:extLst>
            <a:ext uri="{FF2B5EF4-FFF2-40B4-BE49-F238E27FC236}">
              <a16:creationId xmlns:a16="http://schemas.microsoft.com/office/drawing/2014/main" id="{BB1EB8F9-8DF3-4CE4-9627-AD3D17D49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25" name="Picture 1107" descr="maejo">
          <a:extLst>
            <a:ext uri="{FF2B5EF4-FFF2-40B4-BE49-F238E27FC236}">
              <a16:creationId xmlns:a16="http://schemas.microsoft.com/office/drawing/2014/main" id="{CF7F52CF-23EB-4924-A076-C9823285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26" name="Picture 1108" descr="maejo">
          <a:extLst>
            <a:ext uri="{FF2B5EF4-FFF2-40B4-BE49-F238E27FC236}">
              <a16:creationId xmlns:a16="http://schemas.microsoft.com/office/drawing/2014/main" id="{0F6E6F54-E6AE-4F4B-A9E0-D3A3141B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27" name="Picture 1109" descr="maejo">
          <a:extLst>
            <a:ext uri="{FF2B5EF4-FFF2-40B4-BE49-F238E27FC236}">
              <a16:creationId xmlns:a16="http://schemas.microsoft.com/office/drawing/2014/main" id="{B1815EA8-8E97-40A6-BE02-93A5293F4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8" name="Picture 1110" descr="maejo">
          <a:extLst>
            <a:ext uri="{FF2B5EF4-FFF2-40B4-BE49-F238E27FC236}">
              <a16:creationId xmlns:a16="http://schemas.microsoft.com/office/drawing/2014/main" id="{EFB55AB1-3E76-4DB2-8488-050CE8F6F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29" name="Picture 1111" descr="maejo">
          <a:extLst>
            <a:ext uri="{FF2B5EF4-FFF2-40B4-BE49-F238E27FC236}">
              <a16:creationId xmlns:a16="http://schemas.microsoft.com/office/drawing/2014/main" id="{76EF74A1-C9B0-46C4-8DCF-CF37DEA78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30" name="Picture 1112" descr="maejo">
          <a:extLst>
            <a:ext uri="{FF2B5EF4-FFF2-40B4-BE49-F238E27FC236}">
              <a16:creationId xmlns:a16="http://schemas.microsoft.com/office/drawing/2014/main" id="{13474E8B-B845-4020-85E3-C6F50548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31" name="Picture 1113" descr="maejo">
          <a:extLst>
            <a:ext uri="{FF2B5EF4-FFF2-40B4-BE49-F238E27FC236}">
              <a16:creationId xmlns:a16="http://schemas.microsoft.com/office/drawing/2014/main" id="{FF44C4F6-6D95-4B00-85BF-28AAD898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32" name="Picture 1114" descr="maejo">
          <a:extLst>
            <a:ext uri="{FF2B5EF4-FFF2-40B4-BE49-F238E27FC236}">
              <a16:creationId xmlns:a16="http://schemas.microsoft.com/office/drawing/2014/main" id="{C4715576-5BC6-4921-A1AE-519BC892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3" name="Picture 1115" descr="maejo">
          <a:extLst>
            <a:ext uri="{FF2B5EF4-FFF2-40B4-BE49-F238E27FC236}">
              <a16:creationId xmlns:a16="http://schemas.microsoft.com/office/drawing/2014/main" id="{4B5D3579-369E-4197-95F7-6DD34EBA4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4" name="Picture 1116" descr="maejo">
          <a:extLst>
            <a:ext uri="{FF2B5EF4-FFF2-40B4-BE49-F238E27FC236}">
              <a16:creationId xmlns:a16="http://schemas.microsoft.com/office/drawing/2014/main" id="{3838847D-C230-4440-9BC4-8C55B9F3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5" name="Picture 1117" descr="maejo">
          <a:extLst>
            <a:ext uri="{FF2B5EF4-FFF2-40B4-BE49-F238E27FC236}">
              <a16:creationId xmlns:a16="http://schemas.microsoft.com/office/drawing/2014/main" id="{54BE676A-2C61-49E8-8668-0339EBF07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6" name="Picture 1118" descr="maejo">
          <a:extLst>
            <a:ext uri="{FF2B5EF4-FFF2-40B4-BE49-F238E27FC236}">
              <a16:creationId xmlns:a16="http://schemas.microsoft.com/office/drawing/2014/main" id="{52CF87D6-B533-4BCC-94E0-1D73F805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7" name="Picture 1119" descr="maejo">
          <a:extLst>
            <a:ext uri="{FF2B5EF4-FFF2-40B4-BE49-F238E27FC236}">
              <a16:creationId xmlns:a16="http://schemas.microsoft.com/office/drawing/2014/main" id="{41EDB5D8-E2D1-447A-9968-29A19763B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8" name="Picture 1120" descr="maejo">
          <a:extLst>
            <a:ext uri="{FF2B5EF4-FFF2-40B4-BE49-F238E27FC236}">
              <a16:creationId xmlns:a16="http://schemas.microsoft.com/office/drawing/2014/main" id="{FE9C7148-3275-426F-9A1B-BE26DF8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39" name="Picture 1121" descr="maejo">
          <a:extLst>
            <a:ext uri="{FF2B5EF4-FFF2-40B4-BE49-F238E27FC236}">
              <a16:creationId xmlns:a16="http://schemas.microsoft.com/office/drawing/2014/main" id="{BC278500-A7BA-4D60-B00F-2EBD84A04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0" name="Picture 1122" descr="maejo">
          <a:extLst>
            <a:ext uri="{FF2B5EF4-FFF2-40B4-BE49-F238E27FC236}">
              <a16:creationId xmlns:a16="http://schemas.microsoft.com/office/drawing/2014/main" id="{03B1D355-7B1B-4BFD-9A96-9BAE6498A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1" name="Picture 1123" descr="maejo">
          <a:extLst>
            <a:ext uri="{FF2B5EF4-FFF2-40B4-BE49-F238E27FC236}">
              <a16:creationId xmlns:a16="http://schemas.microsoft.com/office/drawing/2014/main" id="{6FB1D89A-E974-47B8-BF1E-F28DF5F49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2" name="Picture 1124" descr="maejo">
          <a:extLst>
            <a:ext uri="{FF2B5EF4-FFF2-40B4-BE49-F238E27FC236}">
              <a16:creationId xmlns:a16="http://schemas.microsoft.com/office/drawing/2014/main" id="{8E09B428-B5F1-4E10-966B-05BFE77A3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3" name="Picture 1125" descr="maejo">
          <a:extLst>
            <a:ext uri="{FF2B5EF4-FFF2-40B4-BE49-F238E27FC236}">
              <a16:creationId xmlns:a16="http://schemas.microsoft.com/office/drawing/2014/main" id="{264753B3-E2F8-42D7-9275-C661A1D2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4" name="Picture 1126" descr="maejo">
          <a:extLst>
            <a:ext uri="{FF2B5EF4-FFF2-40B4-BE49-F238E27FC236}">
              <a16:creationId xmlns:a16="http://schemas.microsoft.com/office/drawing/2014/main" id="{2760A0E3-7327-4729-B79A-89980DE97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5" name="Picture 1127" descr="maejo">
          <a:extLst>
            <a:ext uri="{FF2B5EF4-FFF2-40B4-BE49-F238E27FC236}">
              <a16:creationId xmlns:a16="http://schemas.microsoft.com/office/drawing/2014/main" id="{6C724FE8-804D-487A-944D-D6AE1A798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6" name="Picture 1128" descr="maejo">
          <a:extLst>
            <a:ext uri="{FF2B5EF4-FFF2-40B4-BE49-F238E27FC236}">
              <a16:creationId xmlns:a16="http://schemas.microsoft.com/office/drawing/2014/main" id="{DA72A6E9-A768-4A01-808C-D6FF0D1D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7" name="Picture 1129" descr="maejo">
          <a:extLst>
            <a:ext uri="{FF2B5EF4-FFF2-40B4-BE49-F238E27FC236}">
              <a16:creationId xmlns:a16="http://schemas.microsoft.com/office/drawing/2014/main" id="{29C4DA72-63C1-41F0-8DF2-90B392980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8" name="Picture 1130" descr="maejo">
          <a:extLst>
            <a:ext uri="{FF2B5EF4-FFF2-40B4-BE49-F238E27FC236}">
              <a16:creationId xmlns:a16="http://schemas.microsoft.com/office/drawing/2014/main" id="{0D6FE64E-2BA2-4825-A281-15CCFB0F2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49" name="Picture 1131" descr="maejo">
          <a:extLst>
            <a:ext uri="{FF2B5EF4-FFF2-40B4-BE49-F238E27FC236}">
              <a16:creationId xmlns:a16="http://schemas.microsoft.com/office/drawing/2014/main" id="{605345AC-C810-4885-88F4-6251BE5FD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0" name="Picture 1132" descr="maejo">
          <a:extLst>
            <a:ext uri="{FF2B5EF4-FFF2-40B4-BE49-F238E27FC236}">
              <a16:creationId xmlns:a16="http://schemas.microsoft.com/office/drawing/2014/main" id="{24DF7990-3F62-4287-987B-FFC5C23D7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1" name="Picture 1133" descr="maejo">
          <a:extLst>
            <a:ext uri="{FF2B5EF4-FFF2-40B4-BE49-F238E27FC236}">
              <a16:creationId xmlns:a16="http://schemas.microsoft.com/office/drawing/2014/main" id="{9DBF81F1-D60F-4B95-A6FE-1AD389CF7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2" name="Picture 1134" descr="maejo">
          <a:extLst>
            <a:ext uri="{FF2B5EF4-FFF2-40B4-BE49-F238E27FC236}">
              <a16:creationId xmlns:a16="http://schemas.microsoft.com/office/drawing/2014/main" id="{CB060964-3888-4636-8CC2-24DF44988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3" name="Picture 1135" descr="maejo">
          <a:extLst>
            <a:ext uri="{FF2B5EF4-FFF2-40B4-BE49-F238E27FC236}">
              <a16:creationId xmlns:a16="http://schemas.microsoft.com/office/drawing/2014/main" id="{98FAB15F-27E3-434A-98CD-9B0741CE8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4" name="Picture 1136" descr="maejo">
          <a:extLst>
            <a:ext uri="{FF2B5EF4-FFF2-40B4-BE49-F238E27FC236}">
              <a16:creationId xmlns:a16="http://schemas.microsoft.com/office/drawing/2014/main" id="{93DD39EF-2F16-4A3F-AE73-1B33541EB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5" name="Picture 1137" descr="maejo">
          <a:extLst>
            <a:ext uri="{FF2B5EF4-FFF2-40B4-BE49-F238E27FC236}">
              <a16:creationId xmlns:a16="http://schemas.microsoft.com/office/drawing/2014/main" id="{4FF71BD0-4029-4423-90CB-2CB5454F5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6" name="Picture 1138" descr="maejo">
          <a:extLst>
            <a:ext uri="{FF2B5EF4-FFF2-40B4-BE49-F238E27FC236}">
              <a16:creationId xmlns:a16="http://schemas.microsoft.com/office/drawing/2014/main" id="{4E53AEF0-D3D6-4226-83C0-025302104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7" name="Picture 1139" descr="maejo">
          <a:extLst>
            <a:ext uri="{FF2B5EF4-FFF2-40B4-BE49-F238E27FC236}">
              <a16:creationId xmlns:a16="http://schemas.microsoft.com/office/drawing/2014/main" id="{8FD6D930-28E2-48D1-8946-9F202930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8" name="Picture 1140" descr="maejo">
          <a:extLst>
            <a:ext uri="{FF2B5EF4-FFF2-40B4-BE49-F238E27FC236}">
              <a16:creationId xmlns:a16="http://schemas.microsoft.com/office/drawing/2014/main" id="{9099D571-7148-423B-9376-F8D491ED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59" name="Picture 1141" descr="maejo">
          <a:extLst>
            <a:ext uri="{FF2B5EF4-FFF2-40B4-BE49-F238E27FC236}">
              <a16:creationId xmlns:a16="http://schemas.microsoft.com/office/drawing/2014/main" id="{8306B862-2FBB-48F9-8B40-176D18B2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0" name="Picture 1142" descr="maejo">
          <a:extLst>
            <a:ext uri="{FF2B5EF4-FFF2-40B4-BE49-F238E27FC236}">
              <a16:creationId xmlns:a16="http://schemas.microsoft.com/office/drawing/2014/main" id="{E6BDBD78-544C-426E-96C8-B65FBD27E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1" name="Picture 1143" descr="maejo">
          <a:extLst>
            <a:ext uri="{FF2B5EF4-FFF2-40B4-BE49-F238E27FC236}">
              <a16:creationId xmlns:a16="http://schemas.microsoft.com/office/drawing/2014/main" id="{AC4EF9C6-700E-419A-B2DC-DC63FE4D8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2" name="Picture 1144" descr="maejo">
          <a:extLst>
            <a:ext uri="{FF2B5EF4-FFF2-40B4-BE49-F238E27FC236}">
              <a16:creationId xmlns:a16="http://schemas.microsoft.com/office/drawing/2014/main" id="{C9C92C3A-6057-46DF-978E-0127A7549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3" name="Picture 1145" descr="maejo">
          <a:extLst>
            <a:ext uri="{FF2B5EF4-FFF2-40B4-BE49-F238E27FC236}">
              <a16:creationId xmlns:a16="http://schemas.microsoft.com/office/drawing/2014/main" id="{F7FD5BC4-C261-4703-8EC2-435106289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4" name="Picture 1146" descr="maejo">
          <a:extLst>
            <a:ext uri="{FF2B5EF4-FFF2-40B4-BE49-F238E27FC236}">
              <a16:creationId xmlns:a16="http://schemas.microsoft.com/office/drawing/2014/main" id="{11DAE134-6E42-43D3-939E-56EE629BC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65" name="Picture 1147" descr="maejo">
          <a:extLst>
            <a:ext uri="{FF2B5EF4-FFF2-40B4-BE49-F238E27FC236}">
              <a16:creationId xmlns:a16="http://schemas.microsoft.com/office/drawing/2014/main" id="{1E3EC439-84BA-41EF-B56F-8968180F4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6" name="Picture 1149" descr="maejo">
          <a:extLst>
            <a:ext uri="{FF2B5EF4-FFF2-40B4-BE49-F238E27FC236}">
              <a16:creationId xmlns:a16="http://schemas.microsoft.com/office/drawing/2014/main" id="{65286DAE-C019-499C-AC7D-FBD55BEA2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7" name="Picture 1150" descr="maejo">
          <a:extLst>
            <a:ext uri="{FF2B5EF4-FFF2-40B4-BE49-F238E27FC236}">
              <a16:creationId xmlns:a16="http://schemas.microsoft.com/office/drawing/2014/main" id="{28735446-04B2-47EA-9864-FF9DB54A7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8" name="Picture 1151" descr="maejo">
          <a:extLst>
            <a:ext uri="{FF2B5EF4-FFF2-40B4-BE49-F238E27FC236}">
              <a16:creationId xmlns:a16="http://schemas.microsoft.com/office/drawing/2014/main" id="{B4090BB3-C508-45FD-8FE4-D32DD72F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69" name="Picture 1152" descr="maejo">
          <a:extLst>
            <a:ext uri="{FF2B5EF4-FFF2-40B4-BE49-F238E27FC236}">
              <a16:creationId xmlns:a16="http://schemas.microsoft.com/office/drawing/2014/main" id="{1A8E4F02-D5B8-41A0-8BDC-568E50DE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0" name="Picture 1153" descr="maejo">
          <a:extLst>
            <a:ext uri="{FF2B5EF4-FFF2-40B4-BE49-F238E27FC236}">
              <a16:creationId xmlns:a16="http://schemas.microsoft.com/office/drawing/2014/main" id="{4BCDE150-8D43-4CB6-8949-1AC18995F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1" name="Picture 1154" descr="maejo">
          <a:extLst>
            <a:ext uri="{FF2B5EF4-FFF2-40B4-BE49-F238E27FC236}">
              <a16:creationId xmlns:a16="http://schemas.microsoft.com/office/drawing/2014/main" id="{D65C4DC6-F9D1-4CEC-8864-64C238E82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2" name="Picture 1155" descr="maejo">
          <a:extLst>
            <a:ext uri="{FF2B5EF4-FFF2-40B4-BE49-F238E27FC236}">
              <a16:creationId xmlns:a16="http://schemas.microsoft.com/office/drawing/2014/main" id="{4374E4C4-863F-4EF5-82EE-6555F933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3" name="Picture 1156" descr="maejo">
          <a:extLst>
            <a:ext uri="{FF2B5EF4-FFF2-40B4-BE49-F238E27FC236}">
              <a16:creationId xmlns:a16="http://schemas.microsoft.com/office/drawing/2014/main" id="{B54C7033-0481-476B-B191-8A9635CE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4" name="Picture 1157" descr="maejo">
          <a:extLst>
            <a:ext uri="{FF2B5EF4-FFF2-40B4-BE49-F238E27FC236}">
              <a16:creationId xmlns:a16="http://schemas.microsoft.com/office/drawing/2014/main" id="{23B67C2B-56D9-4FE2-8E64-4346FCBBE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5" name="Picture 1158" descr="maejo">
          <a:extLst>
            <a:ext uri="{FF2B5EF4-FFF2-40B4-BE49-F238E27FC236}">
              <a16:creationId xmlns:a16="http://schemas.microsoft.com/office/drawing/2014/main" id="{08FD34EB-E36B-42DE-BA70-44B51315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6" name="Picture 1159" descr="maejo">
          <a:extLst>
            <a:ext uri="{FF2B5EF4-FFF2-40B4-BE49-F238E27FC236}">
              <a16:creationId xmlns:a16="http://schemas.microsoft.com/office/drawing/2014/main" id="{095D297A-7B46-4F45-8A30-A433173F2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7" name="Picture 1160" descr="maejo">
          <a:extLst>
            <a:ext uri="{FF2B5EF4-FFF2-40B4-BE49-F238E27FC236}">
              <a16:creationId xmlns:a16="http://schemas.microsoft.com/office/drawing/2014/main" id="{6C5178C8-7D0D-4C4B-ACD2-25D94E298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8" name="Picture 1161" descr="maejo">
          <a:extLst>
            <a:ext uri="{FF2B5EF4-FFF2-40B4-BE49-F238E27FC236}">
              <a16:creationId xmlns:a16="http://schemas.microsoft.com/office/drawing/2014/main" id="{F789D76A-ABF8-4375-AB5E-20394BBA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79" name="Picture 1162" descr="maejo">
          <a:extLst>
            <a:ext uri="{FF2B5EF4-FFF2-40B4-BE49-F238E27FC236}">
              <a16:creationId xmlns:a16="http://schemas.microsoft.com/office/drawing/2014/main" id="{199D3227-BB94-424B-9A53-0085BC255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0" name="Picture 1163" descr="maejo">
          <a:extLst>
            <a:ext uri="{FF2B5EF4-FFF2-40B4-BE49-F238E27FC236}">
              <a16:creationId xmlns:a16="http://schemas.microsoft.com/office/drawing/2014/main" id="{BAC3AAE1-0396-40B7-95E6-75DBD8A8D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1" name="Picture 1164" descr="maejo">
          <a:extLst>
            <a:ext uri="{FF2B5EF4-FFF2-40B4-BE49-F238E27FC236}">
              <a16:creationId xmlns:a16="http://schemas.microsoft.com/office/drawing/2014/main" id="{578D602B-066F-4FF5-A2A2-132E97309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2" name="Picture 1165" descr="maejo">
          <a:extLst>
            <a:ext uri="{FF2B5EF4-FFF2-40B4-BE49-F238E27FC236}">
              <a16:creationId xmlns:a16="http://schemas.microsoft.com/office/drawing/2014/main" id="{D404D04F-B260-42EF-852D-560C6428B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3" name="Picture 1166" descr="maejo">
          <a:extLst>
            <a:ext uri="{FF2B5EF4-FFF2-40B4-BE49-F238E27FC236}">
              <a16:creationId xmlns:a16="http://schemas.microsoft.com/office/drawing/2014/main" id="{A02AF8D6-C35A-4F70-9602-4965BB40F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4" name="Picture 1167" descr="maejo">
          <a:extLst>
            <a:ext uri="{FF2B5EF4-FFF2-40B4-BE49-F238E27FC236}">
              <a16:creationId xmlns:a16="http://schemas.microsoft.com/office/drawing/2014/main" id="{0565DAEA-C197-4951-8132-158AAB27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5" name="Picture 1168" descr="maejo">
          <a:extLst>
            <a:ext uri="{FF2B5EF4-FFF2-40B4-BE49-F238E27FC236}">
              <a16:creationId xmlns:a16="http://schemas.microsoft.com/office/drawing/2014/main" id="{25B79BC4-0B8E-4B66-A81E-A91435D9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6" name="Picture 1169" descr="maejo">
          <a:extLst>
            <a:ext uri="{FF2B5EF4-FFF2-40B4-BE49-F238E27FC236}">
              <a16:creationId xmlns:a16="http://schemas.microsoft.com/office/drawing/2014/main" id="{5D8FCA73-A89A-4410-90A7-36BAEB9A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7" name="Picture 1176" descr="maejo">
          <a:extLst>
            <a:ext uri="{FF2B5EF4-FFF2-40B4-BE49-F238E27FC236}">
              <a16:creationId xmlns:a16="http://schemas.microsoft.com/office/drawing/2014/main" id="{4853485F-9291-4795-BC87-F69271378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88" name="Picture 1177" descr="maejo">
          <a:extLst>
            <a:ext uri="{FF2B5EF4-FFF2-40B4-BE49-F238E27FC236}">
              <a16:creationId xmlns:a16="http://schemas.microsoft.com/office/drawing/2014/main" id="{5368AC3C-994C-479C-A731-B3744FFE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89" name="Picture 1182" descr="maejo">
          <a:extLst>
            <a:ext uri="{FF2B5EF4-FFF2-40B4-BE49-F238E27FC236}">
              <a16:creationId xmlns:a16="http://schemas.microsoft.com/office/drawing/2014/main" id="{6A8606B8-54EE-4CDA-AC19-996538A95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2</xdr:row>
      <xdr:rowOff>0</xdr:rowOff>
    </xdr:from>
    <xdr:to>
      <xdr:col>4</xdr:col>
      <xdr:colOff>409575</xdr:colOff>
      <xdr:row>2</xdr:row>
      <xdr:rowOff>0</xdr:rowOff>
    </xdr:to>
    <xdr:pic>
      <xdr:nvPicPr>
        <xdr:cNvPr id="490" name="Picture 1218" descr="maejo">
          <a:extLst>
            <a:ext uri="{FF2B5EF4-FFF2-40B4-BE49-F238E27FC236}">
              <a16:creationId xmlns:a16="http://schemas.microsoft.com/office/drawing/2014/main" id="{36D81A02-FAA3-4DEB-9C52-4F52DF98B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1" name="Picture 1240" descr="maejo">
          <a:extLst>
            <a:ext uri="{FF2B5EF4-FFF2-40B4-BE49-F238E27FC236}">
              <a16:creationId xmlns:a16="http://schemas.microsoft.com/office/drawing/2014/main" id="{DBDE3842-D568-4F87-9228-1676485E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2" name="Picture 1241" descr="maejo">
          <a:extLst>
            <a:ext uri="{FF2B5EF4-FFF2-40B4-BE49-F238E27FC236}">
              <a16:creationId xmlns:a16="http://schemas.microsoft.com/office/drawing/2014/main" id="{62295A28-ACB3-4A08-81B8-DA529A7EA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3" name="Picture 1242" descr="maejo">
          <a:extLst>
            <a:ext uri="{FF2B5EF4-FFF2-40B4-BE49-F238E27FC236}">
              <a16:creationId xmlns:a16="http://schemas.microsoft.com/office/drawing/2014/main" id="{CB665E3D-9275-47CB-B49A-C66C309B8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494" name="Picture 1244" descr="maejo">
          <a:extLst>
            <a:ext uri="{FF2B5EF4-FFF2-40B4-BE49-F238E27FC236}">
              <a16:creationId xmlns:a16="http://schemas.microsoft.com/office/drawing/2014/main" id="{1FE7D8D1-C0C8-496F-93F2-9BF72571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5" name="Picture 1245" descr="maejo">
          <a:extLst>
            <a:ext uri="{FF2B5EF4-FFF2-40B4-BE49-F238E27FC236}">
              <a16:creationId xmlns:a16="http://schemas.microsoft.com/office/drawing/2014/main" id="{6C363036-3397-4899-B34C-E3D7683F5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6" name="Picture 1246" descr="maejo">
          <a:extLst>
            <a:ext uri="{FF2B5EF4-FFF2-40B4-BE49-F238E27FC236}">
              <a16:creationId xmlns:a16="http://schemas.microsoft.com/office/drawing/2014/main" id="{30AF8CC3-EF7E-4C64-BED1-4EEB858C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7" name="Picture 1247" descr="maejo">
          <a:extLst>
            <a:ext uri="{FF2B5EF4-FFF2-40B4-BE49-F238E27FC236}">
              <a16:creationId xmlns:a16="http://schemas.microsoft.com/office/drawing/2014/main" id="{8C0B07B9-05EF-45E7-AB38-746942956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8" name="Picture 1248" descr="maejo">
          <a:extLst>
            <a:ext uri="{FF2B5EF4-FFF2-40B4-BE49-F238E27FC236}">
              <a16:creationId xmlns:a16="http://schemas.microsoft.com/office/drawing/2014/main" id="{8F3584E4-97CD-4EDF-9703-791EE2746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499" name="Picture 1249" descr="maejo">
          <a:extLst>
            <a:ext uri="{FF2B5EF4-FFF2-40B4-BE49-F238E27FC236}">
              <a16:creationId xmlns:a16="http://schemas.microsoft.com/office/drawing/2014/main" id="{B47D0A83-7C89-426B-B238-B7494DC8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0" name="Picture 1250" descr="maejo">
          <a:extLst>
            <a:ext uri="{FF2B5EF4-FFF2-40B4-BE49-F238E27FC236}">
              <a16:creationId xmlns:a16="http://schemas.microsoft.com/office/drawing/2014/main" id="{587E5899-4EF8-48FD-86FE-CBD9DAA03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1" name="Picture 1251" descr="maejo">
          <a:extLst>
            <a:ext uri="{FF2B5EF4-FFF2-40B4-BE49-F238E27FC236}">
              <a16:creationId xmlns:a16="http://schemas.microsoft.com/office/drawing/2014/main" id="{CB48F8CA-E227-4FEC-82B1-F5B35BB49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2" name="Picture 1252" descr="maejo">
          <a:extLst>
            <a:ext uri="{FF2B5EF4-FFF2-40B4-BE49-F238E27FC236}">
              <a16:creationId xmlns:a16="http://schemas.microsoft.com/office/drawing/2014/main" id="{CA2B5614-1F5E-4022-A44C-FC00CC9CA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3" name="Picture 1253" descr="maejo">
          <a:extLst>
            <a:ext uri="{FF2B5EF4-FFF2-40B4-BE49-F238E27FC236}">
              <a16:creationId xmlns:a16="http://schemas.microsoft.com/office/drawing/2014/main" id="{543E8A14-5173-4A2E-B95F-4A2822B5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4" name="Picture 1254" descr="maejo">
          <a:extLst>
            <a:ext uri="{FF2B5EF4-FFF2-40B4-BE49-F238E27FC236}">
              <a16:creationId xmlns:a16="http://schemas.microsoft.com/office/drawing/2014/main" id="{4CFC1A8F-7A32-4B20-B30C-D044BAB14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5" name="Picture 1255" descr="maejo">
          <a:extLst>
            <a:ext uri="{FF2B5EF4-FFF2-40B4-BE49-F238E27FC236}">
              <a16:creationId xmlns:a16="http://schemas.microsoft.com/office/drawing/2014/main" id="{4289E674-2800-4D17-8BA4-46AB24E6A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6" name="Picture 1256" descr="maejo">
          <a:extLst>
            <a:ext uri="{FF2B5EF4-FFF2-40B4-BE49-F238E27FC236}">
              <a16:creationId xmlns:a16="http://schemas.microsoft.com/office/drawing/2014/main" id="{03623968-EF88-4E8A-9718-E4309EC4A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7" name="Picture 1257" descr="maejo">
          <a:extLst>
            <a:ext uri="{FF2B5EF4-FFF2-40B4-BE49-F238E27FC236}">
              <a16:creationId xmlns:a16="http://schemas.microsoft.com/office/drawing/2014/main" id="{F94E98E5-9CB7-44B9-9BDF-A09012F5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8" name="Picture 1258" descr="maejo">
          <a:extLst>
            <a:ext uri="{FF2B5EF4-FFF2-40B4-BE49-F238E27FC236}">
              <a16:creationId xmlns:a16="http://schemas.microsoft.com/office/drawing/2014/main" id="{2C3569C4-6730-477A-940F-F29DDCD2A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09" name="Picture 1259" descr="maejo">
          <a:extLst>
            <a:ext uri="{FF2B5EF4-FFF2-40B4-BE49-F238E27FC236}">
              <a16:creationId xmlns:a16="http://schemas.microsoft.com/office/drawing/2014/main" id="{D88C05D6-D512-4704-94CC-B3ABC755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0" name="Picture 1260" descr="maejo">
          <a:extLst>
            <a:ext uri="{FF2B5EF4-FFF2-40B4-BE49-F238E27FC236}">
              <a16:creationId xmlns:a16="http://schemas.microsoft.com/office/drawing/2014/main" id="{166CE70C-324B-4DB9-AD85-E1C1B078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1" name="Picture 1261" descr="maejo">
          <a:extLst>
            <a:ext uri="{FF2B5EF4-FFF2-40B4-BE49-F238E27FC236}">
              <a16:creationId xmlns:a16="http://schemas.microsoft.com/office/drawing/2014/main" id="{93DF613C-00BF-440F-8AB9-53F73EB4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2" name="Picture 1262" descr="maejo">
          <a:extLst>
            <a:ext uri="{FF2B5EF4-FFF2-40B4-BE49-F238E27FC236}">
              <a16:creationId xmlns:a16="http://schemas.microsoft.com/office/drawing/2014/main" id="{03E27CCF-C4FD-4A7E-BA95-6720E822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3" name="Picture 1263" descr="maejo">
          <a:extLst>
            <a:ext uri="{FF2B5EF4-FFF2-40B4-BE49-F238E27FC236}">
              <a16:creationId xmlns:a16="http://schemas.microsoft.com/office/drawing/2014/main" id="{17F5A720-AC59-477A-AC88-41183A2C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4" name="Picture 1264" descr="maejo">
          <a:extLst>
            <a:ext uri="{FF2B5EF4-FFF2-40B4-BE49-F238E27FC236}">
              <a16:creationId xmlns:a16="http://schemas.microsoft.com/office/drawing/2014/main" id="{57A1441E-FF14-4ACC-8E71-1774FF91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5" name="Picture 1265" descr="maejo">
          <a:extLst>
            <a:ext uri="{FF2B5EF4-FFF2-40B4-BE49-F238E27FC236}">
              <a16:creationId xmlns:a16="http://schemas.microsoft.com/office/drawing/2014/main" id="{037196F7-AB00-46FC-9BB7-8486856C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6" name="Picture 1266" descr="maejo">
          <a:extLst>
            <a:ext uri="{FF2B5EF4-FFF2-40B4-BE49-F238E27FC236}">
              <a16:creationId xmlns:a16="http://schemas.microsoft.com/office/drawing/2014/main" id="{FC03B591-1816-40AE-AA09-8DC3E57F8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7" name="Picture 1267" descr="maejo">
          <a:extLst>
            <a:ext uri="{FF2B5EF4-FFF2-40B4-BE49-F238E27FC236}">
              <a16:creationId xmlns:a16="http://schemas.microsoft.com/office/drawing/2014/main" id="{70E6D6BB-B05C-4104-B5DD-61AC06940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8" name="Picture 1268" descr="maejo">
          <a:extLst>
            <a:ext uri="{FF2B5EF4-FFF2-40B4-BE49-F238E27FC236}">
              <a16:creationId xmlns:a16="http://schemas.microsoft.com/office/drawing/2014/main" id="{E6C1BE7C-995B-4425-A998-05F9A318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19" name="Picture 1269" descr="maejo">
          <a:extLst>
            <a:ext uri="{FF2B5EF4-FFF2-40B4-BE49-F238E27FC236}">
              <a16:creationId xmlns:a16="http://schemas.microsoft.com/office/drawing/2014/main" id="{44E04C9A-38C2-4562-AB1A-F73C32B2F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0" name="Picture 1270" descr="maejo">
          <a:extLst>
            <a:ext uri="{FF2B5EF4-FFF2-40B4-BE49-F238E27FC236}">
              <a16:creationId xmlns:a16="http://schemas.microsoft.com/office/drawing/2014/main" id="{B3E16DAF-CAA1-4DF4-B596-B4A9CA8E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1" name="Picture 1271" descr="maejo">
          <a:extLst>
            <a:ext uri="{FF2B5EF4-FFF2-40B4-BE49-F238E27FC236}">
              <a16:creationId xmlns:a16="http://schemas.microsoft.com/office/drawing/2014/main" id="{BE4FBDD5-975D-4C29-AA2D-41335F01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2" name="Picture 1272" descr="maejo">
          <a:extLst>
            <a:ext uri="{FF2B5EF4-FFF2-40B4-BE49-F238E27FC236}">
              <a16:creationId xmlns:a16="http://schemas.microsoft.com/office/drawing/2014/main" id="{5E5F09DF-4D92-4EFA-9789-360A93F7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3" name="Picture 1273" descr="maejo">
          <a:extLst>
            <a:ext uri="{FF2B5EF4-FFF2-40B4-BE49-F238E27FC236}">
              <a16:creationId xmlns:a16="http://schemas.microsoft.com/office/drawing/2014/main" id="{E2C42429-09D6-4C52-8148-4F9AEEB0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4" name="Picture 1274" descr="maejo">
          <a:extLst>
            <a:ext uri="{FF2B5EF4-FFF2-40B4-BE49-F238E27FC236}">
              <a16:creationId xmlns:a16="http://schemas.microsoft.com/office/drawing/2014/main" id="{07B345E1-EC42-454B-B8C4-6D1E4351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5" name="Picture 1275" descr="maejo">
          <a:extLst>
            <a:ext uri="{FF2B5EF4-FFF2-40B4-BE49-F238E27FC236}">
              <a16:creationId xmlns:a16="http://schemas.microsoft.com/office/drawing/2014/main" id="{BD892AF9-2229-478A-B45D-3E8EE2A18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6" name="Picture 1276" descr="maejo">
          <a:extLst>
            <a:ext uri="{FF2B5EF4-FFF2-40B4-BE49-F238E27FC236}">
              <a16:creationId xmlns:a16="http://schemas.microsoft.com/office/drawing/2014/main" id="{A7084A72-16CB-44DC-B4F4-DED968A9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7" name="Picture 1277" descr="maejo">
          <a:extLst>
            <a:ext uri="{FF2B5EF4-FFF2-40B4-BE49-F238E27FC236}">
              <a16:creationId xmlns:a16="http://schemas.microsoft.com/office/drawing/2014/main" id="{7EF5C360-D569-4ABC-B02D-F9DC3469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8" name="Picture 1278" descr="maejo">
          <a:extLst>
            <a:ext uri="{FF2B5EF4-FFF2-40B4-BE49-F238E27FC236}">
              <a16:creationId xmlns:a16="http://schemas.microsoft.com/office/drawing/2014/main" id="{DF4912A7-8B29-4C42-8A9E-A37CFC845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29" name="Picture 1279" descr="maejo">
          <a:extLst>
            <a:ext uri="{FF2B5EF4-FFF2-40B4-BE49-F238E27FC236}">
              <a16:creationId xmlns:a16="http://schemas.microsoft.com/office/drawing/2014/main" id="{D22E9462-E512-49A3-985E-501F4D9C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0" name="Picture 1280" descr="maejo">
          <a:extLst>
            <a:ext uri="{FF2B5EF4-FFF2-40B4-BE49-F238E27FC236}">
              <a16:creationId xmlns:a16="http://schemas.microsoft.com/office/drawing/2014/main" id="{9F0CD524-ACB0-4554-A53B-8990583A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1" name="Picture 1281" descr="maejo">
          <a:extLst>
            <a:ext uri="{FF2B5EF4-FFF2-40B4-BE49-F238E27FC236}">
              <a16:creationId xmlns:a16="http://schemas.microsoft.com/office/drawing/2014/main" id="{3B8EADA6-A5DF-4E92-A42A-294E08F7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2" name="Picture 1282" descr="maejo">
          <a:extLst>
            <a:ext uri="{FF2B5EF4-FFF2-40B4-BE49-F238E27FC236}">
              <a16:creationId xmlns:a16="http://schemas.microsoft.com/office/drawing/2014/main" id="{0E00166D-27DE-4367-BC2E-2B9FAB2D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3" name="Picture 1283" descr="maejo">
          <a:extLst>
            <a:ext uri="{FF2B5EF4-FFF2-40B4-BE49-F238E27FC236}">
              <a16:creationId xmlns:a16="http://schemas.microsoft.com/office/drawing/2014/main" id="{A10DF263-0C3A-4F3A-961D-04CD86F96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4" name="Picture 1284" descr="maejo">
          <a:extLst>
            <a:ext uri="{FF2B5EF4-FFF2-40B4-BE49-F238E27FC236}">
              <a16:creationId xmlns:a16="http://schemas.microsoft.com/office/drawing/2014/main" id="{D2FBCD7E-1A96-463D-A06D-1EF0C86B5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5" name="Picture 1285" descr="maejo">
          <a:extLst>
            <a:ext uri="{FF2B5EF4-FFF2-40B4-BE49-F238E27FC236}">
              <a16:creationId xmlns:a16="http://schemas.microsoft.com/office/drawing/2014/main" id="{1EDAC2A8-70F5-4F41-8C06-2E82ABCF1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6" name="Picture 1286" descr="maejo">
          <a:extLst>
            <a:ext uri="{FF2B5EF4-FFF2-40B4-BE49-F238E27FC236}">
              <a16:creationId xmlns:a16="http://schemas.microsoft.com/office/drawing/2014/main" id="{E8B1D1B7-5DBB-4DA4-B683-78D46B27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7" name="Picture 1287" descr="maejo">
          <a:extLst>
            <a:ext uri="{FF2B5EF4-FFF2-40B4-BE49-F238E27FC236}">
              <a16:creationId xmlns:a16="http://schemas.microsoft.com/office/drawing/2014/main" id="{146327AC-0AA7-4DFA-8F4B-75DEB933A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8" name="Picture 1288" descr="maejo">
          <a:extLst>
            <a:ext uri="{FF2B5EF4-FFF2-40B4-BE49-F238E27FC236}">
              <a16:creationId xmlns:a16="http://schemas.microsoft.com/office/drawing/2014/main" id="{C27433CF-6A43-41E8-82AB-7836F81A9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39" name="Picture 1289" descr="maejo">
          <a:extLst>
            <a:ext uri="{FF2B5EF4-FFF2-40B4-BE49-F238E27FC236}">
              <a16:creationId xmlns:a16="http://schemas.microsoft.com/office/drawing/2014/main" id="{E5280907-8262-4941-B13D-5FB6F304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0" name="Picture 1290" descr="maejo">
          <a:extLst>
            <a:ext uri="{FF2B5EF4-FFF2-40B4-BE49-F238E27FC236}">
              <a16:creationId xmlns:a16="http://schemas.microsoft.com/office/drawing/2014/main" id="{262FB632-B251-4FDE-9F01-846ED7E16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1" name="Picture 1291" descr="maejo">
          <a:extLst>
            <a:ext uri="{FF2B5EF4-FFF2-40B4-BE49-F238E27FC236}">
              <a16:creationId xmlns:a16="http://schemas.microsoft.com/office/drawing/2014/main" id="{7F2163A1-7222-46E3-AE38-D0507A1CE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2" name="Picture 1292" descr="maejo">
          <a:extLst>
            <a:ext uri="{FF2B5EF4-FFF2-40B4-BE49-F238E27FC236}">
              <a16:creationId xmlns:a16="http://schemas.microsoft.com/office/drawing/2014/main" id="{4F4CB90A-5F53-4773-B71D-DFAABE9A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3" name="Picture 1293" descr="maejo">
          <a:extLst>
            <a:ext uri="{FF2B5EF4-FFF2-40B4-BE49-F238E27FC236}">
              <a16:creationId xmlns:a16="http://schemas.microsoft.com/office/drawing/2014/main" id="{B26EC5DA-C535-4FD5-9E44-50E69FA8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4" name="Picture 1294" descr="maejo">
          <a:extLst>
            <a:ext uri="{FF2B5EF4-FFF2-40B4-BE49-F238E27FC236}">
              <a16:creationId xmlns:a16="http://schemas.microsoft.com/office/drawing/2014/main" id="{A859DE78-BB12-40F9-9F34-4A1D7146A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5" name="Picture 1295" descr="maejo">
          <a:extLst>
            <a:ext uri="{FF2B5EF4-FFF2-40B4-BE49-F238E27FC236}">
              <a16:creationId xmlns:a16="http://schemas.microsoft.com/office/drawing/2014/main" id="{1510ED17-56D4-4E96-9DA8-0C465217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6" name="Picture 1296" descr="maejo">
          <a:extLst>
            <a:ext uri="{FF2B5EF4-FFF2-40B4-BE49-F238E27FC236}">
              <a16:creationId xmlns:a16="http://schemas.microsoft.com/office/drawing/2014/main" id="{5D13140B-08B9-4E80-AF3F-061D8E3F9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7" name="Picture 1297" descr="maejo">
          <a:extLst>
            <a:ext uri="{FF2B5EF4-FFF2-40B4-BE49-F238E27FC236}">
              <a16:creationId xmlns:a16="http://schemas.microsoft.com/office/drawing/2014/main" id="{EF55F3A3-F042-47E4-AD60-0FFDB51E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8" name="Picture 1298" descr="maejo">
          <a:extLst>
            <a:ext uri="{FF2B5EF4-FFF2-40B4-BE49-F238E27FC236}">
              <a16:creationId xmlns:a16="http://schemas.microsoft.com/office/drawing/2014/main" id="{EDB5E3B0-7B91-4113-826F-D4EE44D9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49" name="Picture 1299" descr="maejo">
          <a:extLst>
            <a:ext uri="{FF2B5EF4-FFF2-40B4-BE49-F238E27FC236}">
              <a16:creationId xmlns:a16="http://schemas.microsoft.com/office/drawing/2014/main" id="{4485E7E9-A892-497D-B6DE-86030572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50" name="Picture 1300" descr="maejo">
          <a:extLst>
            <a:ext uri="{FF2B5EF4-FFF2-40B4-BE49-F238E27FC236}">
              <a16:creationId xmlns:a16="http://schemas.microsoft.com/office/drawing/2014/main" id="{E839D33B-520F-40DE-8854-F9D712D6B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51" name="Picture 1301" descr="maejo">
          <a:extLst>
            <a:ext uri="{FF2B5EF4-FFF2-40B4-BE49-F238E27FC236}">
              <a16:creationId xmlns:a16="http://schemas.microsoft.com/office/drawing/2014/main" id="{A00C8B70-7E00-4C41-9784-06F3C2F98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552" name="Picture 1303" descr="maejo">
          <a:extLst>
            <a:ext uri="{FF2B5EF4-FFF2-40B4-BE49-F238E27FC236}">
              <a16:creationId xmlns:a16="http://schemas.microsoft.com/office/drawing/2014/main" id="{79B72585-8B29-4F7C-A7EE-018E8A731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314325</xdr:colOff>
      <xdr:row>2</xdr:row>
      <xdr:rowOff>0</xdr:rowOff>
    </xdr:from>
    <xdr:to>
      <xdr:col>4</xdr:col>
      <xdr:colOff>504825</xdr:colOff>
      <xdr:row>2</xdr:row>
      <xdr:rowOff>0</xdr:rowOff>
    </xdr:to>
    <xdr:pic>
      <xdr:nvPicPr>
        <xdr:cNvPr id="553" name="Picture 1304" descr="maejo">
          <a:extLst>
            <a:ext uri="{FF2B5EF4-FFF2-40B4-BE49-F238E27FC236}">
              <a16:creationId xmlns:a16="http://schemas.microsoft.com/office/drawing/2014/main" id="{4FF728AC-0FC5-454B-B4D0-299B30325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0</xdr:rowOff>
    </xdr:from>
    <xdr:to>
      <xdr:col>4</xdr:col>
      <xdr:colOff>447675</xdr:colOff>
      <xdr:row>2</xdr:row>
      <xdr:rowOff>0</xdr:rowOff>
    </xdr:to>
    <xdr:pic>
      <xdr:nvPicPr>
        <xdr:cNvPr id="554" name="Picture 1306" descr="maejo">
          <a:extLst>
            <a:ext uri="{FF2B5EF4-FFF2-40B4-BE49-F238E27FC236}">
              <a16:creationId xmlns:a16="http://schemas.microsoft.com/office/drawing/2014/main" id="{066C52CF-B8F4-443D-8554-8E791367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371475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555" name="Picture 1307" descr="maejo">
          <a:extLst>
            <a:ext uri="{FF2B5EF4-FFF2-40B4-BE49-F238E27FC236}">
              <a16:creationId xmlns:a16="http://schemas.microsoft.com/office/drawing/2014/main" id="{36B52E96-F776-4D29-B2B0-06B32328D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556" name="Picture 1308" descr="maejo">
          <a:extLst>
            <a:ext uri="{FF2B5EF4-FFF2-40B4-BE49-F238E27FC236}">
              <a16:creationId xmlns:a16="http://schemas.microsoft.com/office/drawing/2014/main" id="{FD0CB850-00A4-4E96-8384-AB0D37871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57" name="Picture 1309" descr="maejo">
          <a:extLst>
            <a:ext uri="{FF2B5EF4-FFF2-40B4-BE49-F238E27FC236}">
              <a16:creationId xmlns:a16="http://schemas.microsoft.com/office/drawing/2014/main" id="{79132875-0FD8-4DD7-91C2-7E88774B7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58" name="Picture 1310" descr="maejo">
          <a:extLst>
            <a:ext uri="{FF2B5EF4-FFF2-40B4-BE49-F238E27FC236}">
              <a16:creationId xmlns:a16="http://schemas.microsoft.com/office/drawing/2014/main" id="{B2BBE264-6197-43B5-AEDF-A812F5B0B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59" name="Picture 1311" descr="maejo">
          <a:extLst>
            <a:ext uri="{FF2B5EF4-FFF2-40B4-BE49-F238E27FC236}">
              <a16:creationId xmlns:a16="http://schemas.microsoft.com/office/drawing/2014/main" id="{1EDFAFB1-E4C4-48CE-A894-EA9467B1E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0" name="Picture 1312" descr="maejo">
          <a:extLst>
            <a:ext uri="{FF2B5EF4-FFF2-40B4-BE49-F238E27FC236}">
              <a16:creationId xmlns:a16="http://schemas.microsoft.com/office/drawing/2014/main" id="{036659F1-7594-42CB-9BD3-D88A9D268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1" name="Picture 1313" descr="maejo">
          <a:extLst>
            <a:ext uri="{FF2B5EF4-FFF2-40B4-BE49-F238E27FC236}">
              <a16:creationId xmlns:a16="http://schemas.microsoft.com/office/drawing/2014/main" id="{BC5BC60D-C74A-4FAD-94CC-9670D255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2" name="Picture 1314" descr="maejo">
          <a:extLst>
            <a:ext uri="{FF2B5EF4-FFF2-40B4-BE49-F238E27FC236}">
              <a16:creationId xmlns:a16="http://schemas.microsoft.com/office/drawing/2014/main" id="{EB0B8007-1844-4BF3-8CE2-E0CAD4187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3" name="Picture 1315" descr="maejo">
          <a:extLst>
            <a:ext uri="{FF2B5EF4-FFF2-40B4-BE49-F238E27FC236}">
              <a16:creationId xmlns:a16="http://schemas.microsoft.com/office/drawing/2014/main" id="{C33659FB-88AA-41B8-952A-980793EE0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4" name="Picture 1316" descr="maejo">
          <a:extLst>
            <a:ext uri="{FF2B5EF4-FFF2-40B4-BE49-F238E27FC236}">
              <a16:creationId xmlns:a16="http://schemas.microsoft.com/office/drawing/2014/main" id="{D69D82D3-4A29-44BD-AA04-7F6401893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5" name="Picture 1317" descr="maejo">
          <a:extLst>
            <a:ext uri="{FF2B5EF4-FFF2-40B4-BE49-F238E27FC236}">
              <a16:creationId xmlns:a16="http://schemas.microsoft.com/office/drawing/2014/main" id="{294B2CF9-915B-466D-81EA-C92EAA22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6" name="Picture 1318" descr="maejo">
          <a:extLst>
            <a:ext uri="{FF2B5EF4-FFF2-40B4-BE49-F238E27FC236}">
              <a16:creationId xmlns:a16="http://schemas.microsoft.com/office/drawing/2014/main" id="{973D493E-4FF7-4993-BC08-5A6186A3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7" name="Picture 1319" descr="maejo">
          <a:extLst>
            <a:ext uri="{FF2B5EF4-FFF2-40B4-BE49-F238E27FC236}">
              <a16:creationId xmlns:a16="http://schemas.microsoft.com/office/drawing/2014/main" id="{E0E679BA-8CCF-495C-9FDF-F6597E5D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8" name="Picture 1320" descr="maejo">
          <a:extLst>
            <a:ext uri="{FF2B5EF4-FFF2-40B4-BE49-F238E27FC236}">
              <a16:creationId xmlns:a16="http://schemas.microsoft.com/office/drawing/2014/main" id="{736BB817-883F-4AC4-8C44-090554FE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69" name="Picture 1321" descr="maejo">
          <a:extLst>
            <a:ext uri="{FF2B5EF4-FFF2-40B4-BE49-F238E27FC236}">
              <a16:creationId xmlns:a16="http://schemas.microsoft.com/office/drawing/2014/main" id="{5AA605A6-6649-443D-A475-19A33A4CC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0" name="Picture 1322" descr="maejo">
          <a:extLst>
            <a:ext uri="{FF2B5EF4-FFF2-40B4-BE49-F238E27FC236}">
              <a16:creationId xmlns:a16="http://schemas.microsoft.com/office/drawing/2014/main" id="{1D18B9CF-96E7-448E-9A01-CE258ACE6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1" name="Picture 1323" descr="maejo">
          <a:extLst>
            <a:ext uri="{FF2B5EF4-FFF2-40B4-BE49-F238E27FC236}">
              <a16:creationId xmlns:a16="http://schemas.microsoft.com/office/drawing/2014/main" id="{3E1D5E5F-B300-4DB2-A445-ABA3118D6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2" name="Picture 1324" descr="maejo">
          <a:extLst>
            <a:ext uri="{FF2B5EF4-FFF2-40B4-BE49-F238E27FC236}">
              <a16:creationId xmlns:a16="http://schemas.microsoft.com/office/drawing/2014/main" id="{18B803E3-6A83-431B-8AE1-9E6455E74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3" name="Picture 1325" descr="maejo">
          <a:extLst>
            <a:ext uri="{FF2B5EF4-FFF2-40B4-BE49-F238E27FC236}">
              <a16:creationId xmlns:a16="http://schemas.microsoft.com/office/drawing/2014/main" id="{7E30E137-8237-49D1-B16F-48F251AFB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4" name="Picture 1326" descr="maejo">
          <a:extLst>
            <a:ext uri="{FF2B5EF4-FFF2-40B4-BE49-F238E27FC236}">
              <a16:creationId xmlns:a16="http://schemas.microsoft.com/office/drawing/2014/main" id="{8605EF60-A06D-4199-B0B3-2A5BAE076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5" name="Picture 1327" descr="maejo">
          <a:extLst>
            <a:ext uri="{FF2B5EF4-FFF2-40B4-BE49-F238E27FC236}">
              <a16:creationId xmlns:a16="http://schemas.microsoft.com/office/drawing/2014/main" id="{C6FD2A2F-17E8-4DC8-98F1-0E8012E6F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6" name="Picture 1328" descr="maejo">
          <a:extLst>
            <a:ext uri="{FF2B5EF4-FFF2-40B4-BE49-F238E27FC236}">
              <a16:creationId xmlns:a16="http://schemas.microsoft.com/office/drawing/2014/main" id="{8AA80B17-C894-4697-9BDC-31DC7D56C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7" name="Picture 1329" descr="maejo">
          <a:extLst>
            <a:ext uri="{FF2B5EF4-FFF2-40B4-BE49-F238E27FC236}">
              <a16:creationId xmlns:a16="http://schemas.microsoft.com/office/drawing/2014/main" id="{CD708D7B-AFD6-46B1-BF4A-2C13734AC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8" name="Picture 1330" descr="maejo">
          <a:extLst>
            <a:ext uri="{FF2B5EF4-FFF2-40B4-BE49-F238E27FC236}">
              <a16:creationId xmlns:a16="http://schemas.microsoft.com/office/drawing/2014/main" id="{18CC848B-C498-4B5A-ACE4-D894AA1A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79" name="Picture 1331" descr="maejo">
          <a:extLst>
            <a:ext uri="{FF2B5EF4-FFF2-40B4-BE49-F238E27FC236}">
              <a16:creationId xmlns:a16="http://schemas.microsoft.com/office/drawing/2014/main" id="{C8C1FDB8-5532-4D35-BCD7-93CD3C70A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0" name="Picture 1332" descr="maejo">
          <a:extLst>
            <a:ext uri="{FF2B5EF4-FFF2-40B4-BE49-F238E27FC236}">
              <a16:creationId xmlns:a16="http://schemas.microsoft.com/office/drawing/2014/main" id="{2FEB5762-1121-4EDE-A0B3-AD9BF9A06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1" name="Picture 1333" descr="maejo">
          <a:extLst>
            <a:ext uri="{FF2B5EF4-FFF2-40B4-BE49-F238E27FC236}">
              <a16:creationId xmlns:a16="http://schemas.microsoft.com/office/drawing/2014/main" id="{083AB218-C283-4E8C-8D0A-A471BED61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2" name="Picture 1334" descr="maejo">
          <a:extLst>
            <a:ext uri="{FF2B5EF4-FFF2-40B4-BE49-F238E27FC236}">
              <a16:creationId xmlns:a16="http://schemas.microsoft.com/office/drawing/2014/main" id="{12763893-5D02-478D-89BA-4406A017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3" name="Picture 1335" descr="maejo">
          <a:extLst>
            <a:ext uri="{FF2B5EF4-FFF2-40B4-BE49-F238E27FC236}">
              <a16:creationId xmlns:a16="http://schemas.microsoft.com/office/drawing/2014/main" id="{109CB128-B39A-465D-9147-66D7EC50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4" name="Picture 1336" descr="maejo">
          <a:extLst>
            <a:ext uri="{FF2B5EF4-FFF2-40B4-BE49-F238E27FC236}">
              <a16:creationId xmlns:a16="http://schemas.microsoft.com/office/drawing/2014/main" id="{01460478-87F5-4547-AE17-1BACB5405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5" name="Picture 1337" descr="maejo">
          <a:extLst>
            <a:ext uri="{FF2B5EF4-FFF2-40B4-BE49-F238E27FC236}">
              <a16:creationId xmlns:a16="http://schemas.microsoft.com/office/drawing/2014/main" id="{8FCF8604-C35B-463E-B02F-546E7D5DB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6" name="Picture 1338" descr="maejo">
          <a:extLst>
            <a:ext uri="{FF2B5EF4-FFF2-40B4-BE49-F238E27FC236}">
              <a16:creationId xmlns:a16="http://schemas.microsoft.com/office/drawing/2014/main" id="{7338156A-24C9-4C8B-BA98-17063A92C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7" name="Picture 1339" descr="maejo">
          <a:extLst>
            <a:ext uri="{FF2B5EF4-FFF2-40B4-BE49-F238E27FC236}">
              <a16:creationId xmlns:a16="http://schemas.microsoft.com/office/drawing/2014/main" id="{B1EDA19B-5DA9-4E51-A902-4A5D33E4B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8" name="Picture 1340" descr="maejo">
          <a:extLst>
            <a:ext uri="{FF2B5EF4-FFF2-40B4-BE49-F238E27FC236}">
              <a16:creationId xmlns:a16="http://schemas.microsoft.com/office/drawing/2014/main" id="{6DC34C51-CCB8-42CE-8872-14DDFC6D4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89" name="Picture 1341" descr="maejo">
          <a:extLst>
            <a:ext uri="{FF2B5EF4-FFF2-40B4-BE49-F238E27FC236}">
              <a16:creationId xmlns:a16="http://schemas.microsoft.com/office/drawing/2014/main" id="{C01DAFA8-0E11-4D5C-947E-F0A09CC7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0" name="Picture 1342" descr="maejo">
          <a:extLst>
            <a:ext uri="{FF2B5EF4-FFF2-40B4-BE49-F238E27FC236}">
              <a16:creationId xmlns:a16="http://schemas.microsoft.com/office/drawing/2014/main" id="{93982592-3BC6-4F46-863D-C2490E6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1" name="Picture 1343" descr="maejo">
          <a:extLst>
            <a:ext uri="{FF2B5EF4-FFF2-40B4-BE49-F238E27FC236}">
              <a16:creationId xmlns:a16="http://schemas.microsoft.com/office/drawing/2014/main" id="{3707ABA3-7519-42EC-AFEF-56B155BD4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2" name="Picture 1344" descr="maejo">
          <a:extLst>
            <a:ext uri="{FF2B5EF4-FFF2-40B4-BE49-F238E27FC236}">
              <a16:creationId xmlns:a16="http://schemas.microsoft.com/office/drawing/2014/main" id="{F6A0D683-7B97-4B79-8A0F-D79450EF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3" name="Picture 1345" descr="maejo">
          <a:extLst>
            <a:ext uri="{FF2B5EF4-FFF2-40B4-BE49-F238E27FC236}">
              <a16:creationId xmlns:a16="http://schemas.microsoft.com/office/drawing/2014/main" id="{AB42F33F-81C9-4CD3-808D-776299B6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4" name="Picture 1346" descr="maejo">
          <a:extLst>
            <a:ext uri="{FF2B5EF4-FFF2-40B4-BE49-F238E27FC236}">
              <a16:creationId xmlns:a16="http://schemas.microsoft.com/office/drawing/2014/main" id="{C8264856-2F51-4BA2-AA56-5777D0B7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5" name="Picture 1347" descr="maejo">
          <a:extLst>
            <a:ext uri="{FF2B5EF4-FFF2-40B4-BE49-F238E27FC236}">
              <a16:creationId xmlns:a16="http://schemas.microsoft.com/office/drawing/2014/main" id="{D77BF6AA-6CD2-42A8-82F5-155252907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6" name="Picture 1348" descr="maejo">
          <a:extLst>
            <a:ext uri="{FF2B5EF4-FFF2-40B4-BE49-F238E27FC236}">
              <a16:creationId xmlns:a16="http://schemas.microsoft.com/office/drawing/2014/main" id="{67CB4FB8-B79A-4D27-B6DC-36CF4E419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7" name="Picture 1349" descr="maejo">
          <a:extLst>
            <a:ext uri="{FF2B5EF4-FFF2-40B4-BE49-F238E27FC236}">
              <a16:creationId xmlns:a16="http://schemas.microsoft.com/office/drawing/2014/main" id="{A409466A-1D60-4962-8B17-8EEAA993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8" name="Picture 1350" descr="maejo">
          <a:extLst>
            <a:ext uri="{FF2B5EF4-FFF2-40B4-BE49-F238E27FC236}">
              <a16:creationId xmlns:a16="http://schemas.microsoft.com/office/drawing/2014/main" id="{7FEEBB62-85EF-4895-B8D6-C4DA1E28E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599" name="Picture 1351" descr="maejo">
          <a:extLst>
            <a:ext uri="{FF2B5EF4-FFF2-40B4-BE49-F238E27FC236}">
              <a16:creationId xmlns:a16="http://schemas.microsoft.com/office/drawing/2014/main" id="{7BF851E6-AA65-44F7-9C9D-89EC70F7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0" name="Picture 1352" descr="maejo">
          <a:extLst>
            <a:ext uri="{FF2B5EF4-FFF2-40B4-BE49-F238E27FC236}">
              <a16:creationId xmlns:a16="http://schemas.microsoft.com/office/drawing/2014/main" id="{E71653F5-C71E-4843-9221-A45DF8FC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1" name="Picture 1353" descr="maejo">
          <a:extLst>
            <a:ext uri="{FF2B5EF4-FFF2-40B4-BE49-F238E27FC236}">
              <a16:creationId xmlns:a16="http://schemas.microsoft.com/office/drawing/2014/main" id="{8A3DA625-53A3-4FD7-87ED-5DEA1D93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2" name="Picture 1354" descr="maejo">
          <a:extLst>
            <a:ext uri="{FF2B5EF4-FFF2-40B4-BE49-F238E27FC236}">
              <a16:creationId xmlns:a16="http://schemas.microsoft.com/office/drawing/2014/main" id="{635F5915-8046-483C-B502-BC8D67B5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3" name="Picture 1355" descr="maejo">
          <a:extLst>
            <a:ext uri="{FF2B5EF4-FFF2-40B4-BE49-F238E27FC236}">
              <a16:creationId xmlns:a16="http://schemas.microsoft.com/office/drawing/2014/main" id="{60CA092F-27C6-49C0-92D4-DA9786F61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4" name="Picture 1356" descr="maejo">
          <a:extLst>
            <a:ext uri="{FF2B5EF4-FFF2-40B4-BE49-F238E27FC236}">
              <a16:creationId xmlns:a16="http://schemas.microsoft.com/office/drawing/2014/main" id="{08CE86DC-1215-4EB2-A4FF-39BF3E0D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5" name="Picture 1357" descr="maejo">
          <a:extLst>
            <a:ext uri="{FF2B5EF4-FFF2-40B4-BE49-F238E27FC236}">
              <a16:creationId xmlns:a16="http://schemas.microsoft.com/office/drawing/2014/main" id="{4C20E16E-AD8C-46E3-9624-E19324E8D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6" name="Picture 1358" descr="maejo">
          <a:extLst>
            <a:ext uri="{FF2B5EF4-FFF2-40B4-BE49-F238E27FC236}">
              <a16:creationId xmlns:a16="http://schemas.microsoft.com/office/drawing/2014/main" id="{B125D0D4-5A51-4050-A368-AD10F94FB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7" name="Picture 1359" descr="maejo">
          <a:extLst>
            <a:ext uri="{FF2B5EF4-FFF2-40B4-BE49-F238E27FC236}">
              <a16:creationId xmlns:a16="http://schemas.microsoft.com/office/drawing/2014/main" id="{660E34F3-763D-468D-B71A-A7CB1F5FF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8" name="Picture 1360" descr="maejo">
          <a:extLst>
            <a:ext uri="{FF2B5EF4-FFF2-40B4-BE49-F238E27FC236}">
              <a16:creationId xmlns:a16="http://schemas.microsoft.com/office/drawing/2014/main" id="{071EF536-C2E1-4180-9E91-864B96B12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09" name="Picture 1361" descr="maejo">
          <a:extLst>
            <a:ext uri="{FF2B5EF4-FFF2-40B4-BE49-F238E27FC236}">
              <a16:creationId xmlns:a16="http://schemas.microsoft.com/office/drawing/2014/main" id="{8FDE0262-A599-4E3B-B612-1BD11550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0" name="Picture 1362" descr="maejo">
          <a:extLst>
            <a:ext uri="{FF2B5EF4-FFF2-40B4-BE49-F238E27FC236}">
              <a16:creationId xmlns:a16="http://schemas.microsoft.com/office/drawing/2014/main" id="{6D5D760C-57B9-4A7A-A356-936494233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1" name="Picture 1363" descr="maejo">
          <a:extLst>
            <a:ext uri="{FF2B5EF4-FFF2-40B4-BE49-F238E27FC236}">
              <a16:creationId xmlns:a16="http://schemas.microsoft.com/office/drawing/2014/main" id="{08970B78-579B-4C4D-877B-BEECBCE7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2" name="Picture 1364" descr="maejo">
          <a:extLst>
            <a:ext uri="{FF2B5EF4-FFF2-40B4-BE49-F238E27FC236}">
              <a16:creationId xmlns:a16="http://schemas.microsoft.com/office/drawing/2014/main" id="{DD0F1825-90CF-44A7-AC28-E05E27AF3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3" name="Picture 1365" descr="maejo">
          <a:extLst>
            <a:ext uri="{FF2B5EF4-FFF2-40B4-BE49-F238E27FC236}">
              <a16:creationId xmlns:a16="http://schemas.microsoft.com/office/drawing/2014/main" id="{DCE5E9D5-45C7-48B2-94CE-0171D944C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4" name="Picture 1366" descr="maejo">
          <a:extLst>
            <a:ext uri="{FF2B5EF4-FFF2-40B4-BE49-F238E27FC236}">
              <a16:creationId xmlns:a16="http://schemas.microsoft.com/office/drawing/2014/main" id="{B01B9274-40EB-4B22-B7BD-0B0A421B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5" name="Picture 1367" descr="maejo">
          <a:extLst>
            <a:ext uri="{FF2B5EF4-FFF2-40B4-BE49-F238E27FC236}">
              <a16:creationId xmlns:a16="http://schemas.microsoft.com/office/drawing/2014/main" id="{775E5BB2-8728-4BB6-983F-FDB25D54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6" name="Picture 1368" descr="maejo">
          <a:extLst>
            <a:ext uri="{FF2B5EF4-FFF2-40B4-BE49-F238E27FC236}">
              <a16:creationId xmlns:a16="http://schemas.microsoft.com/office/drawing/2014/main" id="{C6D28678-557E-437E-8E81-29246994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7" name="Picture 1369" descr="maejo">
          <a:extLst>
            <a:ext uri="{FF2B5EF4-FFF2-40B4-BE49-F238E27FC236}">
              <a16:creationId xmlns:a16="http://schemas.microsoft.com/office/drawing/2014/main" id="{08FEE1D2-4A95-4B7E-A7EB-1E3F0CEBE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8" name="Picture 1370" descr="maejo">
          <a:extLst>
            <a:ext uri="{FF2B5EF4-FFF2-40B4-BE49-F238E27FC236}">
              <a16:creationId xmlns:a16="http://schemas.microsoft.com/office/drawing/2014/main" id="{7082BB72-E8AC-4C09-8817-7CE8F1ED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19" name="Picture 1371" descr="maejo">
          <a:extLst>
            <a:ext uri="{FF2B5EF4-FFF2-40B4-BE49-F238E27FC236}">
              <a16:creationId xmlns:a16="http://schemas.microsoft.com/office/drawing/2014/main" id="{4ACB006C-5F08-459A-98CF-B12074B6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0" name="Picture 1372" descr="maejo">
          <a:extLst>
            <a:ext uri="{FF2B5EF4-FFF2-40B4-BE49-F238E27FC236}">
              <a16:creationId xmlns:a16="http://schemas.microsoft.com/office/drawing/2014/main" id="{E2805F11-6597-4D72-A550-47F153A3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1" name="Picture 1373" descr="maejo">
          <a:extLst>
            <a:ext uri="{FF2B5EF4-FFF2-40B4-BE49-F238E27FC236}">
              <a16:creationId xmlns:a16="http://schemas.microsoft.com/office/drawing/2014/main" id="{F782CE18-DDAE-480F-9340-73F0EB828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2" name="Picture 1374" descr="maejo">
          <a:extLst>
            <a:ext uri="{FF2B5EF4-FFF2-40B4-BE49-F238E27FC236}">
              <a16:creationId xmlns:a16="http://schemas.microsoft.com/office/drawing/2014/main" id="{A865C3B5-0794-4346-9C99-CBD6B568F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3" name="Picture 1375" descr="maejo">
          <a:extLst>
            <a:ext uri="{FF2B5EF4-FFF2-40B4-BE49-F238E27FC236}">
              <a16:creationId xmlns:a16="http://schemas.microsoft.com/office/drawing/2014/main" id="{E883B6AD-F665-4147-9550-1FCC00AC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4" name="Picture 1376" descr="maejo">
          <a:extLst>
            <a:ext uri="{FF2B5EF4-FFF2-40B4-BE49-F238E27FC236}">
              <a16:creationId xmlns:a16="http://schemas.microsoft.com/office/drawing/2014/main" id="{8F32FE04-D85E-487E-88DC-C398EEA1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5" name="Picture 1377" descr="maejo">
          <a:extLst>
            <a:ext uri="{FF2B5EF4-FFF2-40B4-BE49-F238E27FC236}">
              <a16:creationId xmlns:a16="http://schemas.microsoft.com/office/drawing/2014/main" id="{CC451B41-62E4-4977-B15E-EF9AA32E3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6" name="Picture 1378" descr="maejo">
          <a:extLst>
            <a:ext uri="{FF2B5EF4-FFF2-40B4-BE49-F238E27FC236}">
              <a16:creationId xmlns:a16="http://schemas.microsoft.com/office/drawing/2014/main" id="{75FBE573-6974-4E57-89A3-1BE513C37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7" name="Picture 1379" descr="maejo">
          <a:extLst>
            <a:ext uri="{FF2B5EF4-FFF2-40B4-BE49-F238E27FC236}">
              <a16:creationId xmlns:a16="http://schemas.microsoft.com/office/drawing/2014/main" id="{E79D820E-07BA-4256-8F35-65DCA2BB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8" name="Picture 1380" descr="maejo">
          <a:extLst>
            <a:ext uri="{FF2B5EF4-FFF2-40B4-BE49-F238E27FC236}">
              <a16:creationId xmlns:a16="http://schemas.microsoft.com/office/drawing/2014/main" id="{B5274ABD-7674-4E97-BA6D-F1573F5FA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29" name="Picture 1381" descr="maejo">
          <a:extLst>
            <a:ext uri="{FF2B5EF4-FFF2-40B4-BE49-F238E27FC236}">
              <a16:creationId xmlns:a16="http://schemas.microsoft.com/office/drawing/2014/main" id="{3E46F9C7-66A9-4206-B590-6D5500F9E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0" name="Picture 1382" descr="maejo">
          <a:extLst>
            <a:ext uri="{FF2B5EF4-FFF2-40B4-BE49-F238E27FC236}">
              <a16:creationId xmlns:a16="http://schemas.microsoft.com/office/drawing/2014/main" id="{498E82D2-332A-4CEA-826D-CF0C9CF3F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1" name="Picture 1383" descr="maejo">
          <a:extLst>
            <a:ext uri="{FF2B5EF4-FFF2-40B4-BE49-F238E27FC236}">
              <a16:creationId xmlns:a16="http://schemas.microsoft.com/office/drawing/2014/main" id="{C242EA74-078F-41C9-BD26-AC7544BB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2" name="Picture 1384" descr="maejo">
          <a:extLst>
            <a:ext uri="{FF2B5EF4-FFF2-40B4-BE49-F238E27FC236}">
              <a16:creationId xmlns:a16="http://schemas.microsoft.com/office/drawing/2014/main" id="{78022265-E9AB-4A12-B468-80456985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3" name="Picture 1385" descr="maejo">
          <a:extLst>
            <a:ext uri="{FF2B5EF4-FFF2-40B4-BE49-F238E27FC236}">
              <a16:creationId xmlns:a16="http://schemas.microsoft.com/office/drawing/2014/main" id="{DB2C583C-198E-4ABB-91A6-530C5FFEE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4" name="Picture 1386" descr="maejo">
          <a:extLst>
            <a:ext uri="{FF2B5EF4-FFF2-40B4-BE49-F238E27FC236}">
              <a16:creationId xmlns:a16="http://schemas.microsoft.com/office/drawing/2014/main" id="{56ECB88D-3D6F-49E4-BC0A-DDE1284E6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5" name="Picture 1387" descr="maejo">
          <a:extLst>
            <a:ext uri="{FF2B5EF4-FFF2-40B4-BE49-F238E27FC236}">
              <a16:creationId xmlns:a16="http://schemas.microsoft.com/office/drawing/2014/main" id="{9A3A795A-EB83-44FB-ABBC-775D5E9BC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6" name="Picture 1388" descr="maejo">
          <a:extLst>
            <a:ext uri="{FF2B5EF4-FFF2-40B4-BE49-F238E27FC236}">
              <a16:creationId xmlns:a16="http://schemas.microsoft.com/office/drawing/2014/main" id="{885A9CC9-B603-4B2C-937E-76622A6C6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7" name="Picture 1389" descr="maejo">
          <a:extLst>
            <a:ext uri="{FF2B5EF4-FFF2-40B4-BE49-F238E27FC236}">
              <a16:creationId xmlns:a16="http://schemas.microsoft.com/office/drawing/2014/main" id="{B03313F7-41AF-423B-A090-E1C066773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8" name="Picture 1390" descr="maejo">
          <a:extLst>
            <a:ext uri="{FF2B5EF4-FFF2-40B4-BE49-F238E27FC236}">
              <a16:creationId xmlns:a16="http://schemas.microsoft.com/office/drawing/2014/main" id="{B20A0F3C-2AFE-4DAD-BEE3-5A8BD83D2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39" name="Picture 1391" descr="maejo">
          <a:extLst>
            <a:ext uri="{FF2B5EF4-FFF2-40B4-BE49-F238E27FC236}">
              <a16:creationId xmlns:a16="http://schemas.microsoft.com/office/drawing/2014/main" id="{8211BE37-7832-4C63-9D81-A7760FD6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0" name="Picture 1392" descr="maejo">
          <a:extLst>
            <a:ext uri="{FF2B5EF4-FFF2-40B4-BE49-F238E27FC236}">
              <a16:creationId xmlns:a16="http://schemas.microsoft.com/office/drawing/2014/main" id="{1297ECA6-ACE5-488D-B717-BA65E2DEE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1" name="Picture 1393" descr="maejo">
          <a:extLst>
            <a:ext uri="{FF2B5EF4-FFF2-40B4-BE49-F238E27FC236}">
              <a16:creationId xmlns:a16="http://schemas.microsoft.com/office/drawing/2014/main" id="{55C0AD76-A217-46A8-817D-A512E37E9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2" name="Picture 1394" descr="maejo">
          <a:extLst>
            <a:ext uri="{FF2B5EF4-FFF2-40B4-BE49-F238E27FC236}">
              <a16:creationId xmlns:a16="http://schemas.microsoft.com/office/drawing/2014/main" id="{BA4204FE-A6FF-4F08-A61D-407F1A19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3" name="Picture 1395" descr="maejo">
          <a:extLst>
            <a:ext uri="{FF2B5EF4-FFF2-40B4-BE49-F238E27FC236}">
              <a16:creationId xmlns:a16="http://schemas.microsoft.com/office/drawing/2014/main" id="{965C0397-6233-4BBB-AAC5-C083FB65A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4" name="Picture 1396" descr="maejo">
          <a:extLst>
            <a:ext uri="{FF2B5EF4-FFF2-40B4-BE49-F238E27FC236}">
              <a16:creationId xmlns:a16="http://schemas.microsoft.com/office/drawing/2014/main" id="{60BA691F-B249-4E8C-AFB0-7FAF880F5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5" name="Picture 1397" descr="maejo">
          <a:extLst>
            <a:ext uri="{FF2B5EF4-FFF2-40B4-BE49-F238E27FC236}">
              <a16:creationId xmlns:a16="http://schemas.microsoft.com/office/drawing/2014/main" id="{DEFA0FB9-257A-4E42-BCC9-7121B7DA6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6" name="Picture 1398" descr="maejo">
          <a:extLst>
            <a:ext uri="{FF2B5EF4-FFF2-40B4-BE49-F238E27FC236}">
              <a16:creationId xmlns:a16="http://schemas.microsoft.com/office/drawing/2014/main" id="{99F322A1-B321-4C75-8F33-94D60AF21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7" name="Picture 1399" descr="maejo">
          <a:extLst>
            <a:ext uri="{FF2B5EF4-FFF2-40B4-BE49-F238E27FC236}">
              <a16:creationId xmlns:a16="http://schemas.microsoft.com/office/drawing/2014/main" id="{365733C3-9640-449B-82A7-E47004399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8" name="Picture 1400" descr="maejo">
          <a:extLst>
            <a:ext uri="{FF2B5EF4-FFF2-40B4-BE49-F238E27FC236}">
              <a16:creationId xmlns:a16="http://schemas.microsoft.com/office/drawing/2014/main" id="{84525055-E745-4C77-BAD8-9119E4D2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49" name="Picture 1401" descr="maejo">
          <a:extLst>
            <a:ext uri="{FF2B5EF4-FFF2-40B4-BE49-F238E27FC236}">
              <a16:creationId xmlns:a16="http://schemas.microsoft.com/office/drawing/2014/main" id="{3DDB96CB-2AAA-4350-A8A1-284993A5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0" name="Picture 1402" descr="maejo">
          <a:extLst>
            <a:ext uri="{FF2B5EF4-FFF2-40B4-BE49-F238E27FC236}">
              <a16:creationId xmlns:a16="http://schemas.microsoft.com/office/drawing/2014/main" id="{7D51F1BC-E06D-487E-BFFB-7CEA02F7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1" name="Picture 1403" descr="maejo">
          <a:extLst>
            <a:ext uri="{FF2B5EF4-FFF2-40B4-BE49-F238E27FC236}">
              <a16:creationId xmlns:a16="http://schemas.microsoft.com/office/drawing/2014/main" id="{248ED359-7AD8-40B2-99DB-37AD17A5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2" name="Picture 1404" descr="maejo">
          <a:extLst>
            <a:ext uri="{FF2B5EF4-FFF2-40B4-BE49-F238E27FC236}">
              <a16:creationId xmlns:a16="http://schemas.microsoft.com/office/drawing/2014/main" id="{DD8C4697-A44F-4980-9750-97F30BA1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3" name="Picture 1405" descr="maejo">
          <a:extLst>
            <a:ext uri="{FF2B5EF4-FFF2-40B4-BE49-F238E27FC236}">
              <a16:creationId xmlns:a16="http://schemas.microsoft.com/office/drawing/2014/main" id="{E1C271D6-49E4-42A1-8F93-1A7076287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4" name="Picture 1406" descr="maejo">
          <a:extLst>
            <a:ext uri="{FF2B5EF4-FFF2-40B4-BE49-F238E27FC236}">
              <a16:creationId xmlns:a16="http://schemas.microsoft.com/office/drawing/2014/main" id="{20668C45-888F-433A-BC31-1AF16FAD9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5" name="Picture 1407" descr="maejo">
          <a:extLst>
            <a:ext uri="{FF2B5EF4-FFF2-40B4-BE49-F238E27FC236}">
              <a16:creationId xmlns:a16="http://schemas.microsoft.com/office/drawing/2014/main" id="{144B95FD-0412-42CF-8B6C-ED20D157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6" name="Picture 1408" descr="maejo">
          <a:extLst>
            <a:ext uri="{FF2B5EF4-FFF2-40B4-BE49-F238E27FC236}">
              <a16:creationId xmlns:a16="http://schemas.microsoft.com/office/drawing/2014/main" id="{1AAC72DA-B7E6-43F9-9420-3281E11B3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7" name="Picture 1409" descr="maejo">
          <a:extLst>
            <a:ext uri="{FF2B5EF4-FFF2-40B4-BE49-F238E27FC236}">
              <a16:creationId xmlns:a16="http://schemas.microsoft.com/office/drawing/2014/main" id="{49A80BAC-1E35-42DA-9B03-747BC5E1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8" name="Picture 1410" descr="maejo">
          <a:extLst>
            <a:ext uri="{FF2B5EF4-FFF2-40B4-BE49-F238E27FC236}">
              <a16:creationId xmlns:a16="http://schemas.microsoft.com/office/drawing/2014/main" id="{C3ED4902-EF47-40B0-B92E-F276EE539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59" name="Picture 1411" descr="maejo">
          <a:extLst>
            <a:ext uri="{FF2B5EF4-FFF2-40B4-BE49-F238E27FC236}">
              <a16:creationId xmlns:a16="http://schemas.microsoft.com/office/drawing/2014/main" id="{48090DEA-1EE2-412E-8E04-8978AD30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0" name="Picture 1412" descr="maejo">
          <a:extLst>
            <a:ext uri="{FF2B5EF4-FFF2-40B4-BE49-F238E27FC236}">
              <a16:creationId xmlns:a16="http://schemas.microsoft.com/office/drawing/2014/main" id="{1DF3E70B-0D22-44B8-B6F3-EDEDA1A0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1" name="Picture 1413" descr="maejo">
          <a:extLst>
            <a:ext uri="{FF2B5EF4-FFF2-40B4-BE49-F238E27FC236}">
              <a16:creationId xmlns:a16="http://schemas.microsoft.com/office/drawing/2014/main" id="{6701504E-FC8B-4355-8BDD-1BBD3342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2" name="Picture 1414" descr="maejo">
          <a:extLst>
            <a:ext uri="{FF2B5EF4-FFF2-40B4-BE49-F238E27FC236}">
              <a16:creationId xmlns:a16="http://schemas.microsoft.com/office/drawing/2014/main" id="{461BB520-C223-4A31-A419-F4A1F0716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3" name="Picture 1415" descr="maejo">
          <a:extLst>
            <a:ext uri="{FF2B5EF4-FFF2-40B4-BE49-F238E27FC236}">
              <a16:creationId xmlns:a16="http://schemas.microsoft.com/office/drawing/2014/main" id="{52E52850-84CB-4E01-95BE-430BF4627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4" name="Picture 1416" descr="maejo">
          <a:extLst>
            <a:ext uri="{FF2B5EF4-FFF2-40B4-BE49-F238E27FC236}">
              <a16:creationId xmlns:a16="http://schemas.microsoft.com/office/drawing/2014/main" id="{A7136ADD-F2B6-477B-8DB7-71F3004FA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5" name="Picture 1417" descr="maejo">
          <a:extLst>
            <a:ext uri="{FF2B5EF4-FFF2-40B4-BE49-F238E27FC236}">
              <a16:creationId xmlns:a16="http://schemas.microsoft.com/office/drawing/2014/main" id="{7A135284-DF26-4615-B51B-010DE2B14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6" name="Picture 1418" descr="maejo">
          <a:extLst>
            <a:ext uri="{FF2B5EF4-FFF2-40B4-BE49-F238E27FC236}">
              <a16:creationId xmlns:a16="http://schemas.microsoft.com/office/drawing/2014/main" id="{C880A07F-941E-42EE-AF93-DCC50F22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7" name="Picture 1419" descr="maejo">
          <a:extLst>
            <a:ext uri="{FF2B5EF4-FFF2-40B4-BE49-F238E27FC236}">
              <a16:creationId xmlns:a16="http://schemas.microsoft.com/office/drawing/2014/main" id="{DAE3526B-ED8A-4FA6-A095-2F0E146F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8" name="Picture 1420" descr="maejo">
          <a:extLst>
            <a:ext uri="{FF2B5EF4-FFF2-40B4-BE49-F238E27FC236}">
              <a16:creationId xmlns:a16="http://schemas.microsoft.com/office/drawing/2014/main" id="{99AFA541-6524-4D0C-8D87-D4518DCC9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69" name="Picture 1421" descr="maejo">
          <a:extLst>
            <a:ext uri="{FF2B5EF4-FFF2-40B4-BE49-F238E27FC236}">
              <a16:creationId xmlns:a16="http://schemas.microsoft.com/office/drawing/2014/main" id="{DA9E96A8-FBAC-481D-AEE9-59251F996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0" name="Picture 1422" descr="maejo">
          <a:extLst>
            <a:ext uri="{FF2B5EF4-FFF2-40B4-BE49-F238E27FC236}">
              <a16:creationId xmlns:a16="http://schemas.microsoft.com/office/drawing/2014/main" id="{F5877399-C33F-404B-977B-5D59B7A56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1" name="Picture 1423" descr="maejo">
          <a:extLst>
            <a:ext uri="{FF2B5EF4-FFF2-40B4-BE49-F238E27FC236}">
              <a16:creationId xmlns:a16="http://schemas.microsoft.com/office/drawing/2014/main" id="{B222CA54-AB1C-42FA-97A3-00DF65A1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2" name="Picture 1424" descr="maejo">
          <a:extLst>
            <a:ext uri="{FF2B5EF4-FFF2-40B4-BE49-F238E27FC236}">
              <a16:creationId xmlns:a16="http://schemas.microsoft.com/office/drawing/2014/main" id="{323D3A53-8A37-436A-8329-AF5466E3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3" name="Picture 1425" descr="maejo">
          <a:extLst>
            <a:ext uri="{FF2B5EF4-FFF2-40B4-BE49-F238E27FC236}">
              <a16:creationId xmlns:a16="http://schemas.microsoft.com/office/drawing/2014/main" id="{52833FB3-DBCC-46DE-91EF-2C1BC9BE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4" name="Picture 1426" descr="maejo">
          <a:extLst>
            <a:ext uri="{FF2B5EF4-FFF2-40B4-BE49-F238E27FC236}">
              <a16:creationId xmlns:a16="http://schemas.microsoft.com/office/drawing/2014/main" id="{B8057159-D658-40FB-9ADA-655E07FF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5" name="Picture 1427" descr="maejo">
          <a:extLst>
            <a:ext uri="{FF2B5EF4-FFF2-40B4-BE49-F238E27FC236}">
              <a16:creationId xmlns:a16="http://schemas.microsoft.com/office/drawing/2014/main" id="{ADF101F4-62E2-4EDC-8E3C-11DF115E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6" name="Picture 1428" descr="maejo">
          <a:extLst>
            <a:ext uri="{FF2B5EF4-FFF2-40B4-BE49-F238E27FC236}">
              <a16:creationId xmlns:a16="http://schemas.microsoft.com/office/drawing/2014/main" id="{32B6FE6E-EA77-4924-976D-75782177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7" name="Picture 1429" descr="maejo">
          <a:extLst>
            <a:ext uri="{FF2B5EF4-FFF2-40B4-BE49-F238E27FC236}">
              <a16:creationId xmlns:a16="http://schemas.microsoft.com/office/drawing/2014/main" id="{A3581679-2399-4CDD-8D11-A209F6678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8" name="Picture 1430" descr="maejo">
          <a:extLst>
            <a:ext uri="{FF2B5EF4-FFF2-40B4-BE49-F238E27FC236}">
              <a16:creationId xmlns:a16="http://schemas.microsoft.com/office/drawing/2014/main" id="{907A153E-6DED-42EF-8739-0C0F9DD11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79" name="Picture 1431" descr="maejo">
          <a:extLst>
            <a:ext uri="{FF2B5EF4-FFF2-40B4-BE49-F238E27FC236}">
              <a16:creationId xmlns:a16="http://schemas.microsoft.com/office/drawing/2014/main" id="{8FC1A950-8623-4F60-A16B-FB1DC9F0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0" name="Picture 1432" descr="maejo">
          <a:extLst>
            <a:ext uri="{FF2B5EF4-FFF2-40B4-BE49-F238E27FC236}">
              <a16:creationId xmlns:a16="http://schemas.microsoft.com/office/drawing/2014/main" id="{9670F1F6-BB26-4A6A-8EDB-819D67616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1" name="Picture 1433" descr="maejo">
          <a:extLst>
            <a:ext uri="{FF2B5EF4-FFF2-40B4-BE49-F238E27FC236}">
              <a16:creationId xmlns:a16="http://schemas.microsoft.com/office/drawing/2014/main" id="{177A7CCA-0997-4250-A098-24BE30E15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2" name="Picture 1434" descr="maejo">
          <a:extLst>
            <a:ext uri="{FF2B5EF4-FFF2-40B4-BE49-F238E27FC236}">
              <a16:creationId xmlns:a16="http://schemas.microsoft.com/office/drawing/2014/main" id="{23F6325E-42BF-4BEA-A93E-640AA5DD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3" name="Picture 1435" descr="maejo">
          <a:extLst>
            <a:ext uri="{FF2B5EF4-FFF2-40B4-BE49-F238E27FC236}">
              <a16:creationId xmlns:a16="http://schemas.microsoft.com/office/drawing/2014/main" id="{B067B501-A76F-486C-8AF0-E17806F60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4" name="Picture 1436" descr="maejo">
          <a:extLst>
            <a:ext uri="{FF2B5EF4-FFF2-40B4-BE49-F238E27FC236}">
              <a16:creationId xmlns:a16="http://schemas.microsoft.com/office/drawing/2014/main" id="{1A70D8C1-45A4-4984-B940-932948E7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5" name="Picture 1437" descr="maejo">
          <a:extLst>
            <a:ext uri="{FF2B5EF4-FFF2-40B4-BE49-F238E27FC236}">
              <a16:creationId xmlns:a16="http://schemas.microsoft.com/office/drawing/2014/main" id="{85F16FC4-A8FE-43AF-B37A-9D25DDA1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6" name="Picture 1438" descr="maejo">
          <a:extLst>
            <a:ext uri="{FF2B5EF4-FFF2-40B4-BE49-F238E27FC236}">
              <a16:creationId xmlns:a16="http://schemas.microsoft.com/office/drawing/2014/main" id="{8D73FA7D-D880-4866-968D-73750577B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7" name="Picture 1439" descr="maejo">
          <a:extLst>
            <a:ext uri="{FF2B5EF4-FFF2-40B4-BE49-F238E27FC236}">
              <a16:creationId xmlns:a16="http://schemas.microsoft.com/office/drawing/2014/main" id="{C5EBDB91-ECCA-480E-AFBB-587DF8648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8" name="Picture 1440" descr="maejo">
          <a:extLst>
            <a:ext uri="{FF2B5EF4-FFF2-40B4-BE49-F238E27FC236}">
              <a16:creationId xmlns:a16="http://schemas.microsoft.com/office/drawing/2014/main" id="{8B063014-AE4A-4F96-A7CB-7B47BACF5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89" name="Picture 1441" descr="maejo">
          <a:extLst>
            <a:ext uri="{FF2B5EF4-FFF2-40B4-BE49-F238E27FC236}">
              <a16:creationId xmlns:a16="http://schemas.microsoft.com/office/drawing/2014/main" id="{AD01FB60-482B-4AA7-BE2F-F4F996138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0" name="Picture 1442" descr="maejo">
          <a:extLst>
            <a:ext uri="{FF2B5EF4-FFF2-40B4-BE49-F238E27FC236}">
              <a16:creationId xmlns:a16="http://schemas.microsoft.com/office/drawing/2014/main" id="{7E70F4B0-742D-4AB6-9B5D-765F620A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1" name="Picture 1443" descr="maejo">
          <a:extLst>
            <a:ext uri="{FF2B5EF4-FFF2-40B4-BE49-F238E27FC236}">
              <a16:creationId xmlns:a16="http://schemas.microsoft.com/office/drawing/2014/main" id="{5E166551-D553-40E1-8387-9E356A4E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2" name="Picture 1444" descr="maejo">
          <a:extLst>
            <a:ext uri="{FF2B5EF4-FFF2-40B4-BE49-F238E27FC236}">
              <a16:creationId xmlns:a16="http://schemas.microsoft.com/office/drawing/2014/main" id="{7007FCE3-349C-4BE8-AD94-8F3A6F387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3" name="Picture 1445" descr="maejo">
          <a:extLst>
            <a:ext uri="{FF2B5EF4-FFF2-40B4-BE49-F238E27FC236}">
              <a16:creationId xmlns:a16="http://schemas.microsoft.com/office/drawing/2014/main" id="{B28C816B-867A-4037-94A2-74B2C7778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4" name="Picture 1446" descr="maejo">
          <a:extLst>
            <a:ext uri="{FF2B5EF4-FFF2-40B4-BE49-F238E27FC236}">
              <a16:creationId xmlns:a16="http://schemas.microsoft.com/office/drawing/2014/main" id="{102C3397-AEC0-4A59-A1D3-BF02B011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5" name="Picture 1447" descr="maejo">
          <a:extLst>
            <a:ext uri="{FF2B5EF4-FFF2-40B4-BE49-F238E27FC236}">
              <a16:creationId xmlns:a16="http://schemas.microsoft.com/office/drawing/2014/main" id="{73DC546E-F109-4E1D-A401-B8770CED7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6" name="Picture 1448" descr="maejo">
          <a:extLst>
            <a:ext uri="{FF2B5EF4-FFF2-40B4-BE49-F238E27FC236}">
              <a16:creationId xmlns:a16="http://schemas.microsoft.com/office/drawing/2014/main" id="{C26AA00D-279E-4E90-A2E7-980F55B91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697" name="Picture 1449" descr="maejo">
          <a:extLst>
            <a:ext uri="{FF2B5EF4-FFF2-40B4-BE49-F238E27FC236}">
              <a16:creationId xmlns:a16="http://schemas.microsoft.com/office/drawing/2014/main" id="{65F98832-5B72-4F7E-A6C6-EEC76A7C8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333375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698" name="Picture 1450" descr="maejo">
          <a:extLst>
            <a:ext uri="{FF2B5EF4-FFF2-40B4-BE49-F238E27FC236}">
              <a16:creationId xmlns:a16="http://schemas.microsoft.com/office/drawing/2014/main" id="{D173DE9A-6BB8-4D51-9FA4-ED0FD3AD4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52650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2</xdr:row>
      <xdr:rowOff>0</xdr:rowOff>
    </xdr:from>
    <xdr:to>
      <xdr:col>4</xdr:col>
      <xdr:colOff>371475</xdr:colOff>
      <xdr:row>2</xdr:row>
      <xdr:rowOff>0</xdr:rowOff>
    </xdr:to>
    <xdr:pic>
      <xdr:nvPicPr>
        <xdr:cNvPr id="699" name="Picture 1451" descr="maejo">
          <a:extLst>
            <a:ext uri="{FF2B5EF4-FFF2-40B4-BE49-F238E27FC236}">
              <a16:creationId xmlns:a16="http://schemas.microsoft.com/office/drawing/2014/main" id="{FED1EDA8-B50B-4058-9A16-E0E449402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00" name="Picture 1458" descr="maejo">
          <a:extLst>
            <a:ext uri="{FF2B5EF4-FFF2-40B4-BE49-F238E27FC236}">
              <a16:creationId xmlns:a16="http://schemas.microsoft.com/office/drawing/2014/main" id="{E829ACAC-6715-453B-AC61-0553D16E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701" name="Picture 1460" descr="maejo">
          <a:extLst>
            <a:ext uri="{FF2B5EF4-FFF2-40B4-BE49-F238E27FC236}">
              <a16:creationId xmlns:a16="http://schemas.microsoft.com/office/drawing/2014/main" id="{489EBC4C-F0D5-4BE9-87D0-E1406C08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293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238125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702" name="Picture 1461" descr="maejo">
          <a:extLst>
            <a:ext uri="{FF2B5EF4-FFF2-40B4-BE49-F238E27FC236}">
              <a16:creationId xmlns:a16="http://schemas.microsoft.com/office/drawing/2014/main" id="{AF34C8A2-80D6-4B2D-AA00-0EEAFFDC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2887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2</xdr:row>
      <xdr:rowOff>0</xdr:rowOff>
    </xdr:from>
    <xdr:to>
      <xdr:col>4</xdr:col>
      <xdr:colOff>409575</xdr:colOff>
      <xdr:row>2</xdr:row>
      <xdr:rowOff>0</xdr:rowOff>
    </xdr:to>
    <xdr:pic>
      <xdr:nvPicPr>
        <xdr:cNvPr id="703" name="Picture 1462" descr="maejo">
          <a:extLst>
            <a:ext uri="{FF2B5EF4-FFF2-40B4-BE49-F238E27FC236}">
              <a16:creationId xmlns:a16="http://schemas.microsoft.com/office/drawing/2014/main" id="{B17087AD-E229-4246-A0D9-2A6FE8B0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609600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371509</xdr:colOff>
      <xdr:row>0</xdr:row>
      <xdr:rowOff>12700</xdr:rowOff>
    </xdr:from>
    <xdr:to>
      <xdr:col>5</xdr:col>
      <xdr:colOff>222250</xdr:colOff>
      <xdr:row>1</xdr:row>
      <xdr:rowOff>298904</xdr:rowOff>
    </xdr:to>
    <xdr:pic>
      <xdr:nvPicPr>
        <xdr:cNvPr id="704" name="Picture 1463" descr="maejo">
          <a:extLst>
            <a:ext uri="{FF2B5EF4-FFF2-40B4-BE49-F238E27FC236}">
              <a16:creationId xmlns:a16="http://schemas.microsoft.com/office/drawing/2014/main" id="{751535F1-6901-4A95-99FF-6641EE356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43259" y="12700"/>
          <a:ext cx="584166" cy="591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371475</xdr:colOff>
      <xdr:row>0</xdr:row>
      <xdr:rowOff>0</xdr:rowOff>
    </xdr:from>
    <xdr:to>
      <xdr:col>4</xdr:col>
      <xdr:colOff>180975</xdr:colOff>
      <xdr:row>0</xdr:row>
      <xdr:rowOff>0</xdr:rowOff>
    </xdr:to>
    <xdr:pic>
      <xdr:nvPicPr>
        <xdr:cNvPr id="705" name="Picture 1502" descr="maejo">
          <a:extLst>
            <a:ext uri="{FF2B5EF4-FFF2-40B4-BE49-F238E27FC236}">
              <a16:creationId xmlns:a16="http://schemas.microsoft.com/office/drawing/2014/main" id="{E8F6F8C2-34E6-4AF3-8E83-445E8F34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75</xdr:row>
      <xdr:rowOff>0</xdr:rowOff>
    </xdr:from>
    <xdr:to>
      <xdr:col>4</xdr:col>
      <xdr:colOff>209550</xdr:colOff>
      <xdr:row>75</xdr:row>
      <xdr:rowOff>0</xdr:rowOff>
    </xdr:to>
    <xdr:pic>
      <xdr:nvPicPr>
        <xdr:cNvPr id="706" name="Picture 1826" descr="maejo">
          <a:extLst>
            <a:ext uri="{FF2B5EF4-FFF2-40B4-BE49-F238E27FC236}">
              <a16:creationId xmlns:a16="http://schemas.microsoft.com/office/drawing/2014/main" id="{5FC82792-C4EA-4E90-8892-BBA4687F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14550" y="19450050"/>
          <a:ext cx="666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266700</xdr:colOff>
      <xdr:row>75</xdr:row>
      <xdr:rowOff>0</xdr:rowOff>
    </xdr:from>
    <xdr:to>
      <xdr:col>4</xdr:col>
      <xdr:colOff>123825</xdr:colOff>
      <xdr:row>75</xdr:row>
      <xdr:rowOff>0</xdr:rowOff>
    </xdr:to>
    <xdr:pic>
      <xdr:nvPicPr>
        <xdr:cNvPr id="707" name="Picture 1827" descr="maejo">
          <a:extLst>
            <a:ext uri="{FF2B5EF4-FFF2-40B4-BE49-F238E27FC236}">
              <a16:creationId xmlns:a16="http://schemas.microsoft.com/office/drawing/2014/main" id="{82D3671F-9CA9-48D8-9DC8-DDC9F9567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85975" y="1945005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2144188</xdr:colOff>
      <xdr:row>0</xdr:row>
      <xdr:rowOff>89647</xdr:rowOff>
    </xdr:from>
    <xdr:to>
      <xdr:col>3</xdr:col>
      <xdr:colOff>458402</xdr:colOff>
      <xdr:row>2</xdr:row>
      <xdr:rowOff>25878</xdr:rowOff>
    </xdr:to>
    <xdr:pic>
      <xdr:nvPicPr>
        <xdr:cNvPr id="2" name="Picture 1463" descr="maejo">
          <a:extLst>
            <a:ext uri="{FF2B5EF4-FFF2-40B4-BE49-F238E27FC236}">
              <a16:creationId xmlns:a16="http://schemas.microsoft.com/office/drawing/2014/main" id="{B97BDF97-B384-47E4-A6DB-A068CADC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9063" y="89647"/>
          <a:ext cx="590689" cy="545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P40"/>
  <sheetViews>
    <sheetView tabSelected="1" view="pageBreakPreview" zoomScale="150" zoomScaleNormal="130" zoomScaleSheetLayoutView="150" workbookViewId="0">
      <selection activeCell="K40" sqref="K40"/>
    </sheetView>
  </sheetViews>
  <sheetFormatPr defaultColWidth="8.85546875" defaultRowHeight="21.75" x14ac:dyDescent="0.5"/>
  <cols>
    <col min="1" max="1" width="3.28515625" style="1" customWidth="1"/>
    <col min="2" max="2" width="24" style="1" customWidth="1"/>
    <col min="3" max="3" width="5.5703125" style="3" customWidth="1"/>
    <col min="4" max="4" width="6.7109375" style="1" customWidth="1"/>
    <col min="5" max="5" width="11" style="1" customWidth="1"/>
    <col min="6" max="6" width="11.7109375" style="1" customWidth="1"/>
    <col min="7" max="7" width="17" style="1" customWidth="1"/>
    <col min="8" max="8" width="17.42578125" style="1" customWidth="1"/>
    <col min="9" max="16384" width="8.85546875" style="1"/>
  </cols>
  <sheetData>
    <row r="1" spans="1:8" ht="24" customHeight="1" x14ac:dyDescent="0.5">
      <c r="C1" s="1"/>
      <c r="H1" s="2" t="s">
        <v>49</v>
      </c>
    </row>
    <row r="2" spans="1:8" ht="24" customHeight="1" x14ac:dyDescent="0.5">
      <c r="A2" s="197"/>
      <c r="B2" s="197"/>
      <c r="C2" s="197"/>
      <c r="D2" s="197"/>
      <c r="E2" s="197"/>
      <c r="F2" s="197"/>
      <c r="G2" s="197"/>
      <c r="H2" s="197"/>
    </row>
    <row r="3" spans="1:8" ht="24" x14ac:dyDescent="0.55000000000000004">
      <c r="A3" s="192" t="s">
        <v>0</v>
      </c>
      <c r="B3" s="192"/>
      <c r="C3" s="192"/>
      <c r="D3" s="192"/>
      <c r="E3" s="192"/>
      <c r="F3" s="192"/>
      <c r="G3" s="192"/>
      <c r="H3" s="192"/>
    </row>
    <row r="4" spans="1:8" ht="24" x14ac:dyDescent="0.55000000000000004">
      <c r="A4" s="192" t="s">
        <v>4</v>
      </c>
      <c r="B4" s="192"/>
      <c r="C4" s="192"/>
      <c r="D4" s="192"/>
      <c r="E4" s="192"/>
      <c r="F4" s="192"/>
      <c r="G4" s="192"/>
      <c r="H4" s="192"/>
    </row>
    <row r="5" spans="1:8" x14ac:dyDescent="0.5">
      <c r="A5" s="195" t="s">
        <v>21</v>
      </c>
      <c r="B5" s="195"/>
      <c r="F5" s="5" t="s">
        <v>19</v>
      </c>
      <c r="G5" s="6" t="s">
        <v>24</v>
      </c>
      <c r="H5" s="6"/>
    </row>
    <row r="6" spans="1:8" ht="18.75" customHeight="1" x14ac:dyDescent="0.5">
      <c r="A6" s="195" t="s">
        <v>22</v>
      </c>
      <c r="B6" s="195"/>
      <c r="F6" s="7" t="s">
        <v>15</v>
      </c>
      <c r="G6" s="6" t="s">
        <v>25</v>
      </c>
      <c r="H6" s="6"/>
    </row>
    <row r="7" spans="1:8" ht="18" customHeight="1" x14ac:dyDescent="0.5">
      <c r="A7" s="188" t="s">
        <v>23</v>
      </c>
      <c r="B7" s="188"/>
      <c r="F7" s="7" t="s">
        <v>17</v>
      </c>
      <c r="G7" s="6" t="s">
        <v>26</v>
      </c>
      <c r="H7" s="6"/>
    </row>
    <row r="8" spans="1:8" ht="21" customHeight="1" x14ac:dyDescent="0.5">
      <c r="A8" s="188" t="s">
        <v>50</v>
      </c>
      <c r="B8" s="188"/>
      <c r="C8" s="188"/>
      <c r="D8" s="188"/>
      <c r="E8" s="188"/>
      <c r="F8" s="7" t="s">
        <v>16</v>
      </c>
      <c r="G8" s="188" t="s">
        <v>27</v>
      </c>
      <c r="H8" s="188"/>
    </row>
    <row r="9" spans="1:8" ht="17.25" customHeight="1" x14ac:dyDescent="0.5">
      <c r="A9" s="195" t="s">
        <v>48</v>
      </c>
      <c r="B9" s="195"/>
      <c r="C9" s="195"/>
      <c r="D9" s="195"/>
      <c r="E9" s="195"/>
      <c r="F9" s="7" t="s">
        <v>18</v>
      </c>
      <c r="G9" s="188" t="s">
        <v>40</v>
      </c>
      <c r="H9" s="188"/>
    </row>
    <row r="10" spans="1:8" ht="7.5" customHeight="1" x14ac:dyDescent="0.5">
      <c r="A10" s="4"/>
      <c r="B10" s="4"/>
      <c r="C10" s="4"/>
      <c r="D10" s="4"/>
      <c r="E10" s="4"/>
    </row>
    <row r="11" spans="1:8" x14ac:dyDescent="0.5">
      <c r="A11" s="1" t="s">
        <v>28</v>
      </c>
    </row>
    <row r="12" spans="1:8" x14ac:dyDescent="0.5">
      <c r="A12" s="1" t="s">
        <v>47</v>
      </c>
    </row>
    <row r="13" spans="1:8" ht="18.75" customHeight="1" x14ac:dyDescent="0.5">
      <c r="A13" s="191" t="s">
        <v>52</v>
      </c>
      <c r="B13" s="191"/>
      <c r="C13" s="191"/>
      <c r="D13" s="191"/>
      <c r="E13" s="191"/>
      <c r="F13" s="191"/>
      <c r="G13" s="191"/>
      <c r="H13" s="191"/>
    </row>
    <row r="14" spans="1:8" ht="18.75" customHeight="1" x14ac:dyDescent="0.5">
      <c r="A14" s="196" t="s">
        <v>51</v>
      </c>
      <c r="B14" s="196"/>
      <c r="C14" s="196"/>
      <c r="D14" s="196"/>
      <c r="E14" s="196"/>
      <c r="F14" s="196"/>
      <c r="G14" s="196"/>
      <c r="H14" s="196"/>
    </row>
    <row r="15" spans="1:8" ht="21" customHeight="1" x14ac:dyDescent="0.5">
      <c r="A15" s="193" t="s">
        <v>36</v>
      </c>
      <c r="B15" s="193"/>
      <c r="C15" s="193"/>
      <c r="D15" s="193"/>
      <c r="E15" s="193"/>
      <c r="F15" s="193"/>
      <c r="G15" s="193"/>
      <c r="H15" s="193"/>
    </row>
    <row r="16" spans="1:8" ht="21" customHeight="1" x14ac:dyDescent="0.5">
      <c r="A16" s="9"/>
      <c r="B16" s="9"/>
      <c r="C16" s="9"/>
      <c r="D16" s="9"/>
      <c r="E16" s="9"/>
      <c r="F16" s="9"/>
      <c r="G16" s="9"/>
      <c r="H16" s="9"/>
    </row>
    <row r="17" spans="1:8" ht="10.5" customHeight="1" x14ac:dyDescent="0.5">
      <c r="A17" s="194"/>
      <c r="B17" s="194"/>
      <c r="C17" s="194"/>
      <c r="D17" s="194"/>
      <c r="E17" s="194"/>
      <c r="F17" s="194"/>
      <c r="G17" s="194"/>
      <c r="H17" s="194"/>
    </row>
    <row r="18" spans="1:8" x14ac:dyDescent="0.5">
      <c r="A18" s="189" t="s">
        <v>12</v>
      </c>
      <c r="B18" s="189" t="s">
        <v>1</v>
      </c>
      <c r="C18" s="198" t="s">
        <v>2</v>
      </c>
      <c r="D18" s="199"/>
      <c r="E18" s="189" t="s">
        <v>13</v>
      </c>
      <c r="F18" s="189" t="s">
        <v>5</v>
      </c>
      <c r="G18" s="10" t="s">
        <v>6</v>
      </c>
      <c r="H18" s="189" t="s">
        <v>3</v>
      </c>
    </row>
    <row r="19" spans="1:8" x14ac:dyDescent="0.5">
      <c r="A19" s="190"/>
      <c r="B19" s="190"/>
      <c r="C19" s="200"/>
      <c r="D19" s="201"/>
      <c r="E19" s="190"/>
      <c r="F19" s="190"/>
      <c r="G19" s="11" t="s">
        <v>7</v>
      </c>
      <c r="H19" s="190"/>
    </row>
    <row r="20" spans="1:8" x14ac:dyDescent="0.5">
      <c r="A20" s="36"/>
      <c r="B20" s="37"/>
      <c r="C20" s="38"/>
      <c r="D20" s="39"/>
      <c r="E20" s="40"/>
      <c r="F20" s="41">
        <f>C20*E20</f>
        <v>0</v>
      </c>
      <c r="G20" s="42"/>
      <c r="H20" s="42"/>
    </row>
    <row r="21" spans="1:8" x14ac:dyDescent="0.5">
      <c r="A21" s="36"/>
      <c r="B21" s="37"/>
      <c r="C21" s="38"/>
      <c r="D21" s="39"/>
      <c r="E21" s="43"/>
      <c r="F21" s="41">
        <f t="shared" ref="F21:F23" si="0">C21*E21</f>
        <v>0</v>
      </c>
      <c r="G21" s="42"/>
      <c r="H21" s="42"/>
    </row>
    <row r="22" spans="1:8" x14ac:dyDescent="0.5">
      <c r="A22" s="36"/>
      <c r="B22" s="37"/>
      <c r="C22" s="38"/>
      <c r="D22" s="39"/>
      <c r="E22" s="43"/>
      <c r="F22" s="41">
        <f t="shared" si="0"/>
        <v>0</v>
      </c>
      <c r="G22" s="42"/>
      <c r="H22" s="42"/>
    </row>
    <row r="23" spans="1:8" x14ac:dyDescent="0.5">
      <c r="A23" s="36"/>
      <c r="B23" s="37"/>
      <c r="C23" s="38"/>
      <c r="D23" s="39"/>
      <c r="E23" s="43"/>
      <c r="F23" s="41">
        <f t="shared" si="0"/>
        <v>0</v>
      </c>
      <c r="G23" s="42"/>
      <c r="H23" s="42"/>
    </row>
    <row r="24" spans="1:8" ht="18" customHeight="1" x14ac:dyDescent="0.5">
      <c r="A24" s="36"/>
      <c r="B24" s="37"/>
      <c r="C24" s="44"/>
      <c r="D24" s="39"/>
      <c r="E24" s="45"/>
      <c r="F24" s="41">
        <f t="shared" ref="F24" si="1">C24*E24</f>
        <v>0</v>
      </c>
      <c r="G24" s="42"/>
      <c r="H24" s="42"/>
    </row>
    <row r="25" spans="1:8" hidden="1" x14ac:dyDescent="0.5">
      <c r="A25" s="22"/>
      <c r="C25" s="23"/>
      <c r="D25" s="3"/>
      <c r="E25" s="24"/>
      <c r="F25" s="25">
        <f>SUM(F20:F24)</f>
        <v>0</v>
      </c>
      <c r="G25" s="26"/>
      <c r="H25" s="26"/>
    </row>
    <row r="26" spans="1:8" x14ac:dyDescent="0.5">
      <c r="A26" s="193" t="s">
        <v>53</v>
      </c>
      <c r="B26" s="193"/>
      <c r="C26" s="27" t="s">
        <v>14</v>
      </c>
      <c r="D26" s="27"/>
      <c r="E26" s="197" t="str">
        <f>"("&amp;BAHTTEXT(F25)&amp;")"</f>
        <v>(ศูนย์บาทถ้วน)</v>
      </c>
      <c r="F26" s="197"/>
      <c r="G26" s="197"/>
      <c r="H26" s="197"/>
    </row>
    <row r="27" spans="1:8" x14ac:dyDescent="0.5">
      <c r="A27" s="1" t="s">
        <v>8</v>
      </c>
    </row>
    <row r="28" spans="1:8" x14ac:dyDescent="0.5">
      <c r="A28" s="193" t="s">
        <v>54</v>
      </c>
      <c r="B28" s="193"/>
      <c r="C28" s="193"/>
      <c r="D28" s="193"/>
      <c r="E28" s="193"/>
      <c r="F28" s="193"/>
      <c r="G28" s="193"/>
      <c r="H28" s="193"/>
    </row>
    <row r="29" spans="1:8" ht="13.5" customHeight="1" x14ac:dyDescent="0.5">
      <c r="A29" s="9"/>
      <c r="B29" s="9"/>
      <c r="C29" s="9"/>
      <c r="D29" s="9"/>
      <c r="E29" s="9"/>
      <c r="F29" s="9"/>
      <c r="G29" s="9"/>
      <c r="H29" s="9"/>
    </row>
    <row r="30" spans="1:8" x14ac:dyDescent="0.5">
      <c r="A30" s="1" t="s">
        <v>9</v>
      </c>
    </row>
    <row r="31" spans="1:8" ht="7.5" customHeight="1" x14ac:dyDescent="0.5"/>
    <row r="32" spans="1:8" x14ac:dyDescent="0.5">
      <c r="A32" s="197" t="s">
        <v>30</v>
      </c>
      <c r="B32" s="197"/>
      <c r="C32" s="197"/>
      <c r="F32" s="197" t="s">
        <v>31</v>
      </c>
      <c r="G32" s="197"/>
      <c r="H32" s="197"/>
    </row>
    <row r="33" spans="1:16" x14ac:dyDescent="0.5">
      <c r="A33" s="197" t="s">
        <v>55</v>
      </c>
      <c r="B33" s="197"/>
      <c r="C33" s="197"/>
      <c r="F33" s="197" t="s">
        <v>32</v>
      </c>
      <c r="G33" s="197"/>
      <c r="H33" s="197"/>
    </row>
    <row r="34" spans="1:16" x14ac:dyDescent="0.5">
      <c r="A34" s="197" t="s">
        <v>29</v>
      </c>
      <c r="B34" s="197"/>
      <c r="C34" s="197"/>
      <c r="F34" s="197" t="s">
        <v>46</v>
      </c>
      <c r="G34" s="197"/>
      <c r="H34" s="197"/>
    </row>
    <row r="35" spans="1:16" x14ac:dyDescent="0.5">
      <c r="A35" s="197" t="s">
        <v>33</v>
      </c>
      <c r="B35" s="197"/>
      <c r="C35" s="197"/>
      <c r="E35" s="1" t="s">
        <v>20</v>
      </c>
      <c r="F35" s="197"/>
      <c r="G35" s="197"/>
      <c r="H35" s="197"/>
      <c r="K35" s="3"/>
    </row>
    <row r="36" spans="1:16" x14ac:dyDescent="0.5">
      <c r="A36" s="197" t="s">
        <v>11</v>
      </c>
      <c r="B36" s="197"/>
      <c r="C36" s="197"/>
      <c r="F36" s="197" t="s">
        <v>33</v>
      </c>
      <c r="G36" s="197"/>
      <c r="H36" s="197"/>
      <c r="K36" s="3"/>
    </row>
    <row r="37" spans="1:16" x14ac:dyDescent="0.5">
      <c r="A37" s="197" t="s">
        <v>10</v>
      </c>
      <c r="B37" s="197"/>
      <c r="C37" s="197"/>
      <c r="K37" s="3"/>
    </row>
    <row r="38" spans="1:16" x14ac:dyDescent="0.5">
      <c r="A38" s="197" t="s">
        <v>42</v>
      </c>
      <c r="B38" s="197"/>
      <c r="C38" s="197"/>
      <c r="F38" s="28"/>
      <c r="G38" s="28"/>
      <c r="I38" s="22"/>
      <c r="K38" s="3"/>
      <c r="L38" s="3"/>
      <c r="M38" s="29"/>
      <c r="N38" s="30"/>
    </row>
    <row r="39" spans="1:16" x14ac:dyDescent="0.5">
      <c r="A39" s="197" t="s">
        <v>33</v>
      </c>
      <c r="B39" s="197"/>
      <c r="C39" s="197"/>
      <c r="I39" s="22"/>
      <c r="K39" s="3"/>
      <c r="L39" s="3"/>
      <c r="M39" s="29"/>
      <c r="N39" s="30"/>
    </row>
    <row r="40" spans="1:16" ht="23.25" x14ac:dyDescent="0.55000000000000004">
      <c r="A40" s="31"/>
      <c r="B40" s="31"/>
      <c r="C40" s="32"/>
      <c r="D40" s="31"/>
      <c r="E40" s="31"/>
      <c r="F40" s="31"/>
      <c r="G40" s="31"/>
      <c r="H40" s="31"/>
      <c r="I40" s="33"/>
      <c r="K40" s="32"/>
      <c r="L40" s="32"/>
      <c r="M40" s="34"/>
      <c r="N40" s="35"/>
      <c r="O40" s="31"/>
      <c r="P40" s="31"/>
    </row>
  </sheetData>
  <mergeCells count="36">
    <mergeCell ref="A2:H2"/>
    <mergeCell ref="A5:B5"/>
    <mergeCell ref="A6:B6"/>
    <mergeCell ref="A38:C38"/>
    <mergeCell ref="A39:C39"/>
    <mergeCell ref="F32:H32"/>
    <mergeCell ref="F33:H33"/>
    <mergeCell ref="F34:H34"/>
    <mergeCell ref="F35:H35"/>
    <mergeCell ref="F36:H36"/>
    <mergeCell ref="A34:C34"/>
    <mergeCell ref="A35:C35"/>
    <mergeCell ref="A26:B26"/>
    <mergeCell ref="E26:H26"/>
    <mergeCell ref="A36:C36"/>
    <mergeCell ref="A37:C37"/>
    <mergeCell ref="A32:C32"/>
    <mergeCell ref="A33:C33"/>
    <mergeCell ref="H18:H19"/>
    <mergeCell ref="F18:F19"/>
    <mergeCell ref="E18:E19"/>
    <mergeCell ref="C18:D19"/>
    <mergeCell ref="A18:A19"/>
    <mergeCell ref="A28:H28"/>
    <mergeCell ref="A7:B7"/>
    <mergeCell ref="B18:B19"/>
    <mergeCell ref="A13:H13"/>
    <mergeCell ref="A3:H3"/>
    <mergeCell ref="A4:H4"/>
    <mergeCell ref="A15:H15"/>
    <mergeCell ref="A8:E8"/>
    <mergeCell ref="G8:H8"/>
    <mergeCell ref="G9:H9"/>
    <mergeCell ref="A17:H17"/>
    <mergeCell ref="A9:E9"/>
    <mergeCell ref="A14:H14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D0A1-FB41-4376-ADCA-581E510E265F}">
  <sheetPr>
    <tabColor indexed="14"/>
  </sheetPr>
  <dimension ref="A1:P40"/>
  <sheetViews>
    <sheetView view="pageBreakPreview" topLeftCell="A20" zoomScale="150" zoomScaleNormal="130" zoomScaleSheetLayoutView="150" workbookViewId="0">
      <selection activeCell="F37" sqref="F37"/>
    </sheetView>
  </sheetViews>
  <sheetFormatPr defaultColWidth="8.85546875" defaultRowHeight="21.75" x14ac:dyDescent="0.5"/>
  <cols>
    <col min="1" max="1" width="3.28515625" style="1" customWidth="1"/>
    <col min="2" max="2" width="24" style="1" customWidth="1"/>
    <col min="3" max="3" width="5.5703125" style="3" customWidth="1"/>
    <col min="4" max="4" width="6.7109375" style="1" customWidth="1"/>
    <col min="5" max="5" width="11" style="1" customWidth="1"/>
    <col min="6" max="6" width="11.7109375" style="1" customWidth="1"/>
    <col min="7" max="7" width="17" style="1" customWidth="1"/>
    <col min="8" max="8" width="17.42578125" style="1" customWidth="1"/>
    <col min="9" max="16384" width="8.85546875" style="1"/>
  </cols>
  <sheetData>
    <row r="1" spans="1:8" ht="24" customHeight="1" x14ac:dyDescent="0.5">
      <c r="C1" s="1"/>
      <c r="H1" s="2" t="s">
        <v>49</v>
      </c>
    </row>
    <row r="2" spans="1:8" ht="24" customHeight="1" x14ac:dyDescent="0.5">
      <c r="A2" s="197"/>
      <c r="B2" s="197"/>
      <c r="C2" s="197"/>
      <c r="D2" s="197"/>
      <c r="E2" s="197"/>
      <c r="F2" s="197"/>
      <c r="G2" s="197"/>
      <c r="H2" s="197"/>
    </row>
    <row r="3" spans="1:8" ht="24" x14ac:dyDescent="0.55000000000000004">
      <c r="A3" s="192" t="s">
        <v>0</v>
      </c>
      <c r="B3" s="192"/>
      <c r="C3" s="192"/>
      <c r="D3" s="192"/>
      <c r="E3" s="192"/>
      <c r="F3" s="192"/>
      <c r="G3" s="192"/>
      <c r="H3" s="192"/>
    </row>
    <row r="4" spans="1:8" ht="24" x14ac:dyDescent="0.55000000000000004">
      <c r="A4" s="192" t="s">
        <v>4</v>
      </c>
      <c r="B4" s="192"/>
      <c r="C4" s="192"/>
      <c r="D4" s="192"/>
      <c r="E4" s="192"/>
      <c r="F4" s="192"/>
      <c r="G4" s="192"/>
      <c r="H4" s="192"/>
    </row>
    <row r="5" spans="1:8" x14ac:dyDescent="0.5">
      <c r="A5" s="195" t="s">
        <v>21</v>
      </c>
      <c r="B5" s="195"/>
      <c r="F5" s="5" t="s">
        <v>19</v>
      </c>
      <c r="G5" s="6" t="s">
        <v>24</v>
      </c>
      <c r="H5" s="6"/>
    </row>
    <row r="6" spans="1:8" ht="18.75" customHeight="1" x14ac:dyDescent="0.5">
      <c r="A6" s="195" t="s">
        <v>22</v>
      </c>
      <c r="B6" s="195"/>
      <c r="F6" s="7" t="s">
        <v>15</v>
      </c>
      <c r="G6" s="6" t="s">
        <v>25</v>
      </c>
      <c r="H6" s="6"/>
    </row>
    <row r="7" spans="1:8" ht="18" customHeight="1" x14ac:dyDescent="0.5">
      <c r="A7" s="188" t="s">
        <v>23</v>
      </c>
      <c r="B7" s="188"/>
      <c r="F7" s="7" t="s">
        <v>17</v>
      </c>
      <c r="G7" s="6" t="s">
        <v>26</v>
      </c>
      <c r="H7" s="6"/>
    </row>
    <row r="8" spans="1:8" ht="21" customHeight="1" x14ac:dyDescent="0.5">
      <c r="A8" s="188" t="s">
        <v>50</v>
      </c>
      <c r="B8" s="188"/>
      <c r="C8" s="188"/>
      <c r="D8" s="188"/>
      <c r="E8" s="188"/>
      <c r="F8" s="7" t="s">
        <v>16</v>
      </c>
      <c r="G8" s="188" t="s">
        <v>27</v>
      </c>
      <c r="H8" s="188"/>
    </row>
    <row r="9" spans="1:8" ht="17.25" customHeight="1" x14ac:dyDescent="0.5">
      <c r="A9" s="195" t="s">
        <v>48</v>
      </c>
      <c r="B9" s="195"/>
      <c r="C9" s="195"/>
      <c r="D9" s="195"/>
      <c r="E9" s="195"/>
      <c r="F9" s="7" t="s">
        <v>18</v>
      </c>
      <c r="G9" s="188" t="s">
        <v>40</v>
      </c>
      <c r="H9" s="188"/>
    </row>
    <row r="10" spans="1:8" ht="7.5" customHeight="1" x14ac:dyDescent="0.5">
      <c r="A10" s="4"/>
      <c r="B10" s="4"/>
      <c r="C10" s="4"/>
      <c r="D10" s="4"/>
      <c r="E10" s="4"/>
    </row>
    <row r="11" spans="1:8" x14ac:dyDescent="0.5">
      <c r="A11" s="1" t="s">
        <v>28</v>
      </c>
    </row>
    <row r="12" spans="1:8" x14ac:dyDescent="0.5">
      <c r="A12" s="1" t="s">
        <v>47</v>
      </c>
    </row>
    <row r="13" spans="1:8" ht="18.75" customHeight="1" x14ac:dyDescent="0.5">
      <c r="A13" s="191" t="s">
        <v>52</v>
      </c>
      <c r="B13" s="191"/>
      <c r="C13" s="191"/>
      <c r="D13" s="191"/>
      <c r="E13" s="191"/>
      <c r="F13" s="191"/>
      <c r="G13" s="191"/>
      <c r="H13" s="191"/>
    </row>
    <row r="14" spans="1:8" ht="18.75" customHeight="1" x14ac:dyDescent="0.5">
      <c r="A14" s="196" t="s">
        <v>51</v>
      </c>
      <c r="B14" s="196"/>
      <c r="C14" s="196"/>
      <c r="D14" s="196"/>
      <c r="E14" s="196"/>
      <c r="F14" s="196"/>
      <c r="G14" s="196"/>
      <c r="H14" s="196"/>
    </row>
    <row r="15" spans="1:8" ht="21" customHeight="1" x14ac:dyDescent="0.5">
      <c r="A15" s="193" t="s">
        <v>36</v>
      </c>
      <c r="B15" s="193"/>
      <c r="C15" s="193"/>
      <c r="D15" s="193"/>
      <c r="E15" s="193"/>
      <c r="F15" s="193"/>
      <c r="G15" s="193"/>
      <c r="H15" s="193"/>
    </row>
    <row r="16" spans="1:8" ht="21" customHeight="1" x14ac:dyDescent="0.5">
      <c r="A16" s="9"/>
      <c r="B16" s="9"/>
      <c r="C16" s="9"/>
      <c r="D16" s="9"/>
      <c r="E16" s="9"/>
      <c r="F16" s="9"/>
      <c r="G16" s="9"/>
      <c r="H16" s="9"/>
    </row>
    <row r="17" spans="1:8" ht="10.5" customHeight="1" x14ac:dyDescent="0.5">
      <c r="A17" s="194"/>
      <c r="B17" s="194"/>
      <c r="C17" s="194"/>
      <c r="D17" s="194"/>
      <c r="E17" s="194"/>
      <c r="F17" s="194"/>
      <c r="G17" s="194"/>
      <c r="H17" s="194"/>
    </row>
    <row r="18" spans="1:8" x14ac:dyDescent="0.5">
      <c r="A18" s="189" t="s">
        <v>12</v>
      </c>
      <c r="B18" s="189" t="s">
        <v>1</v>
      </c>
      <c r="C18" s="198" t="s">
        <v>2</v>
      </c>
      <c r="D18" s="199"/>
      <c r="E18" s="189" t="s">
        <v>13</v>
      </c>
      <c r="F18" s="189" t="s">
        <v>5</v>
      </c>
      <c r="G18" s="10" t="s">
        <v>6</v>
      </c>
      <c r="H18" s="189" t="s">
        <v>3</v>
      </c>
    </row>
    <row r="19" spans="1:8" x14ac:dyDescent="0.5">
      <c r="A19" s="190"/>
      <c r="B19" s="190"/>
      <c r="C19" s="200"/>
      <c r="D19" s="201"/>
      <c r="E19" s="190"/>
      <c r="F19" s="190"/>
      <c r="G19" s="11" t="s">
        <v>7</v>
      </c>
      <c r="H19" s="190"/>
    </row>
    <row r="20" spans="1:8" x14ac:dyDescent="0.5">
      <c r="A20" s="36"/>
      <c r="B20" s="37"/>
      <c r="C20" s="38"/>
      <c r="D20" s="39"/>
      <c r="E20" s="40"/>
      <c r="F20" s="41">
        <f>C20*E20</f>
        <v>0</v>
      </c>
      <c r="G20" s="42"/>
      <c r="H20" s="42"/>
    </row>
    <row r="21" spans="1:8" x14ac:dyDescent="0.5">
      <c r="A21" s="36"/>
      <c r="B21" s="37"/>
      <c r="C21" s="38"/>
      <c r="D21" s="39"/>
      <c r="E21" s="43"/>
      <c r="F21" s="41">
        <f t="shared" ref="F21:F24" si="0">C21*E21</f>
        <v>0</v>
      </c>
      <c r="G21" s="42"/>
      <c r="H21" s="42"/>
    </row>
    <row r="22" spans="1:8" x14ac:dyDescent="0.5">
      <c r="A22" s="36"/>
      <c r="B22" s="37"/>
      <c r="C22" s="38"/>
      <c r="D22" s="39"/>
      <c r="E22" s="43"/>
      <c r="F22" s="41">
        <f t="shared" si="0"/>
        <v>0</v>
      </c>
      <c r="G22" s="42"/>
      <c r="H22" s="42"/>
    </row>
    <row r="23" spans="1:8" x14ac:dyDescent="0.5">
      <c r="A23" s="36"/>
      <c r="B23" s="37"/>
      <c r="C23" s="38"/>
      <c r="D23" s="39"/>
      <c r="E23" s="43"/>
      <c r="F23" s="41">
        <f t="shared" si="0"/>
        <v>0</v>
      </c>
      <c r="G23" s="42"/>
      <c r="H23" s="42"/>
    </row>
    <row r="24" spans="1:8" ht="18" customHeight="1" x14ac:dyDescent="0.5">
      <c r="A24" s="36"/>
      <c r="B24" s="37"/>
      <c r="C24" s="44"/>
      <c r="D24" s="39"/>
      <c r="E24" s="45"/>
      <c r="F24" s="41">
        <f t="shared" si="0"/>
        <v>0</v>
      </c>
      <c r="G24" s="42"/>
      <c r="H24" s="42"/>
    </row>
    <row r="25" spans="1:8" hidden="1" x14ac:dyDescent="0.5">
      <c r="A25" s="22"/>
      <c r="C25" s="23"/>
      <c r="D25" s="3"/>
      <c r="E25" s="24"/>
      <c r="F25" s="25">
        <f>SUM(F20:F24)</f>
        <v>0</v>
      </c>
      <c r="G25" s="26"/>
      <c r="H25" s="26"/>
    </row>
    <row r="26" spans="1:8" x14ac:dyDescent="0.5">
      <c r="A26" s="193" t="s">
        <v>53</v>
      </c>
      <c r="B26" s="193"/>
      <c r="C26" s="27" t="s">
        <v>14</v>
      </c>
      <c r="D26" s="27"/>
      <c r="E26" s="197" t="str">
        <f>"("&amp;BAHTTEXT(F25)&amp;")"</f>
        <v>(ศูนย์บาทถ้วน)</v>
      </c>
      <c r="F26" s="197"/>
      <c r="G26" s="197"/>
      <c r="H26" s="197"/>
    </row>
    <row r="27" spans="1:8" x14ac:dyDescent="0.5">
      <c r="A27" s="1" t="s">
        <v>8</v>
      </c>
    </row>
    <row r="28" spans="1:8" x14ac:dyDescent="0.5">
      <c r="A28" s="193" t="s">
        <v>54</v>
      </c>
      <c r="B28" s="193"/>
      <c r="C28" s="193"/>
      <c r="D28" s="193"/>
      <c r="E28" s="193"/>
      <c r="F28" s="193"/>
      <c r="G28" s="193"/>
      <c r="H28" s="193"/>
    </row>
    <row r="29" spans="1:8" ht="13.5" customHeight="1" x14ac:dyDescent="0.5">
      <c r="A29" s="9"/>
      <c r="B29" s="9"/>
      <c r="C29" s="9"/>
      <c r="D29" s="9"/>
      <c r="E29" s="9"/>
      <c r="F29" s="9"/>
      <c r="G29" s="9"/>
      <c r="H29" s="9"/>
    </row>
    <row r="30" spans="1:8" x14ac:dyDescent="0.5">
      <c r="A30" s="1" t="s">
        <v>9</v>
      </c>
    </row>
    <row r="31" spans="1:8" ht="7.5" customHeight="1" x14ac:dyDescent="0.5"/>
    <row r="32" spans="1:8" x14ac:dyDescent="0.5">
      <c r="A32" s="197" t="s">
        <v>30</v>
      </c>
      <c r="B32" s="197"/>
      <c r="C32" s="197"/>
      <c r="F32" s="197" t="s">
        <v>31</v>
      </c>
      <c r="G32" s="197"/>
      <c r="H32" s="197"/>
    </row>
    <row r="33" spans="1:16" x14ac:dyDescent="0.5">
      <c r="A33" s="197" t="s">
        <v>55</v>
      </c>
      <c r="B33" s="197"/>
      <c r="C33" s="197"/>
      <c r="F33" s="197" t="s">
        <v>32</v>
      </c>
      <c r="G33" s="197"/>
      <c r="H33" s="197"/>
    </row>
    <row r="34" spans="1:16" x14ac:dyDescent="0.5">
      <c r="A34" s="197" t="s">
        <v>29</v>
      </c>
      <c r="B34" s="197"/>
      <c r="C34" s="197"/>
      <c r="F34" s="197" t="s">
        <v>46</v>
      </c>
      <c r="G34" s="197"/>
      <c r="H34" s="197"/>
    </row>
    <row r="35" spans="1:16" x14ac:dyDescent="0.5">
      <c r="A35" s="197" t="s">
        <v>33</v>
      </c>
      <c r="B35" s="197"/>
      <c r="C35" s="197"/>
      <c r="E35" s="1" t="s">
        <v>20</v>
      </c>
      <c r="F35" s="197"/>
      <c r="G35" s="197"/>
      <c r="H35" s="197"/>
      <c r="K35" s="3"/>
    </row>
    <row r="36" spans="1:16" x14ac:dyDescent="0.5">
      <c r="A36" s="197" t="s">
        <v>11</v>
      </c>
      <c r="B36" s="197"/>
      <c r="C36" s="197"/>
      <c r="F36" s="197" t="s">
        <v>33</v>
      </c>
      <c r="G36" s="197"/>
      <c r="H36" s="197"/>
      <c r="K36" s="3"/>
    </row>
    <row r="37" spans="1:16" x14ac:dyDescent="0.5">
      <c r="A37" s="197" t="s">
        <v>10</v>
      </c>
      <c r="B37" s="197"/>
      <c r="C37" s="197"/>
      <c r="K37" s="3"/>
    </row>
    <row r="38" spans="1:16" x14ac:dyDescent="0.5">
      <c r="A38" s="197" t="s">
        <v>42</v>
      </c>
      <c r="B38" s="197"/>
      <c r="C38" s="197"/>
      <c r="F38" s="28"/>
      <c r="G38" s="28"/>
      <c r="I38" s="22"/>
      <c r="K38" s="3"/>
      <c r="L38" s="3"/>
      <c r="M38" s="29"/>
      <c r="N38" s="30"/>
    </row>
    <row r="39" spans="1:16" x14ac:dyDescent="0.5">
      <c r="A39" s="197" t="s">
        <v>33</v>
      </c>
      <c r="B39" s="197"/>
      <c r="C39" s="197"/>
      <c r="I39" s="22"/>
      <c r="K39" s="3"/>
      <c r="L39" s="3"/>
      <c r="M39" s="29"/>
      <c r="N39" s="30"/>
    </row>
    <row r="40" spans="1:16" ht="23.25" x14ac:dyDescent="0.55000000000000004">
      <c r="A40" s="31"/>
      <c r="B40" s="31"/>
      <c r="C40" s="32"/>
      <c r="D40" s="31"/>
      <c r="E40" s="31"/>
      <c r="F40" s="31"/>
      <c r="G40" s="31"/>
      <c r="H40" s="31"/>
      <c r="I40" s="33"/>
      <c r="K40" s="32"/>
      <c r="L40" s="32"/>
      <c r="M40" s="34"/>
      <c r="N40" s="35"/>
      <c r="O40" s="31"/>
      <c r="P40" s="31"/>
    </row>
  </sheetData>
  <mergeCells count="36">
    <mergeCell ref="A14:H14"/>
    <mergeCell ref="A2:H2"/>
    <mergeCell ref="A3:H3"/>
    <mergeCell ref="A4:H4"/>
    <mergeCell ref="A5:B5"/>
    <mergeCell ref="A6:B6"/>
    <mergeCell ref="A7:B7"/>
    <mergeCell ref="A8:E8"/>
    <mergeCell ref="G8:H8"/>
    <mergeCell ref="A9:E9"/>
    <mergeCell ref="G9:H9"/>
    <mergeCell ref="A13:H13"/>
    <mergeCell ref="A33:C33"/>
    <mergeCell ref="F33:H33"/>
    <mergeCell ref="A15:H15"/>
    <mergeCell ref="A17:H17"/>
    <mergeCell ref="A18:A19"/>
    <mergeCell ref="B18:B19"/>
    <mergeCell ref="C18:D19"/>
    <mergeCell ref="E18:E19"/>
    <mergeCell ref="F18:F19"/>
    <mergeCell ref="H18:H19"/>
    <mergeCell ref="A26:B26"/>
    <mergeCell ref="E26:H26"/>
    <mergeCell ref="A28:H28"/>
    <mergeCell ref="A32:C32"/>
    <mergeCell ref="F32:H32"/>
    <mergeCell ref="A37:C37"/>
    <mergeCell ref="A38:C38"/>
    <mergeCell ref="A39:C39"/>
    <mergeCell ref="A34:C34"/>
    <mergeCell ref="F34:H34"/>
    <mergeCell ref="A35:C35"/>
    <mergeCell ref="F35:H35"/>
    <mergeCell ref="A36:C36"/>
    <mergeCell ref="F36:H36"/>
  </mergeCells>
  <pageMargins left="0.39370078740157483" right="0.39370078740157483" top="0.39370078740157483" bottom="0.39370078740157483" header="0.31496062992125984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P40"/>
  <sheetViews>
    <sheetView view="pageBreakPreview" topLeftCell="A29" zoomScale="150" zoomScaleNormal="130" zoomScaleSheetLayoutView="150" workbookViewId="0">
      <selection activeCell="D45" sqref="D45"/>
    </sheetView>
  </sheetViews>
  <sheetFormatPr defaultColWidth="8.85546875" defaultRowHeight="21.75" x14ac:dyDescent="0.5"/>
  <cols>
    <col min="1" max="1" width="3.28515625" style="1" customWidth="1"/>
    <col min="2" max="2" width="24" style="1" customWidth="1"/>
    <col min="3" max="3" width="5.5703125" style="3" customWidth="1"/>
    <col min="4" max="4" width="5.7109375" style="1" customWidth="1"/>
    <col min="5" max="5" width="11" style="1" customWidth="1"/>
    <col min="6" max="6" width="11.7109375" style="1" customWidth="1"/>
    <col min="7" max="7" width="17" style="1" customWidth="1"/>
    <col min="8" max="8" width="18.140625" style="1" customWidth="1"/>
    <col min="9" max="16384" width="8.85546875" style="1"/>
  </cols>
  <sheetData>
    <row r="1" spans="1:8" ht="24" customHeight="1" x14ac:dyDescent="0.5">
      <c r="C1" s="1"/>
      <c r="H1" s="2" t="s">
        <v>39</v>
      </c>
    </row>
    <row r="2" spans="1:8" ht="24" customHeight="1" x14ac:dyDescent="0.5">
      <c r="A2" s="197"/>
      <c r="B2" s="197"/>
      <c r="C2" s="197"/>
      <c r="D2" s="197"/>
      <c r="E2" s="197"/>
      <c r="F2" s="197"/>
      <c r="G2" s="197"/>
      <c r="H2" s="197"/>
    </row>
    <row r="3" spans="1:8" ht="24" x14ac:dyDescent="0.55000000000000004">
      <c r="A3" s="192" t="s">
        <v>0</v>
      </c>
      <c r="B3" s="192"/>
      <c r="C3" s="192"/>
      <c r="D3" s="192"/>
      <c r="E3" s="192"/>
      <c r="F3" s="192"/>
      <c r="G3" s="192"/>
      <c r="H3" s="192"/>
    </row>
    <row r="4" spans="1:8" ht="24" x14ac:dyDescent="0.55000000000000004">
      <c r="A4" s="192" t="s">
        <v>4</v>
      </c>
      <c r="B4" s="192"/>
      <c r="C4" s="192"/>
      <c r="D4" s="192"/>
      <c r="E4" s="192"/>
      <c r="F4" s="192"/>
      <c r="G4" s="192"/>
      <c r="H4" s="192"/>
    </row>
    <row r="5" spans="1:8" x14ac:dyDescent="0.5">
      <c r="A5" s="195" t="s">
        <v>21</v>
      </c>
      <c r="B5" s="195"/>
      <c r="F5" s="5" t="s">
        <v>19</v>
      </c>
      <c r="G5" s="6" t="s">
        <v>24</v>
      </c>
      <c r="H5" s="6"/>
    </row>
    <row r="6" spans="1:8" ht="18.75" customHeight="1" x14ac:dyDescent="0.5">
      <c r="A6" s="195" t="s">
        <v>22</v>
      </c>
      <c r="B6" s="195"/>
      <c r="F6" s="7" t="s">
        <v>15</v>
      </c>
      <c r="G6" s="6" t="s">
        <v>25</v>
      </c>
      <c r="H6" s="6"/>
    </row>
    <row r="7" spans="1:8" ht="18" customHeight="1" x14ac:dyDescent="0.5">
      <c r="A7" s="188" t="s">
        <v>23</v>
      </c>
      <c r="B7" s="188"/>
      <c r="F7" s="7" t="s">
        <v>17</v>
      </c>
      <c r="G7" s="6" t="s">
        <v>26</v>
      </c>
      <c r="H7" s="6"/>
    </row>
    <row r="8" spans="1:8" ht="21" customHeight="1" x14ac:dyDescent="0.5">
      <c r="A8" s="188" t="s">
        <v>34</v>
      </c>
      <c r="B8" s="188"/>
      <c r="C8" s="188"/>
      <c r="D8" s="188"/>
      <c r="E8" s="188"/>
      <c r="F8" s="7" t="s">
        <v>16</v>
      </c>
      <c r="G8" s="188" t="s">
        <v>27</v>
      </c>
      <c r="H8" s="188"/>
    </row>
    <row r="9" spans="1:8" ht="17.25" customHeight="1" x14ac:dyDescent="0.5">
      <c r="A9" s="195" t="s">
        <v>56</v>
      </c>
      <c r="B9" s="195"/>
      <c r="C9" s="195"/>
      <c r="D9" s="195"/>
      <c r="E9" s="195"/>
      <c r="F9" s="7" t="s">
        <v>18</v>
      </c>
      <c r="G9" s="188" t="s">
        <v>40</v>
      </c>
      <c r="H9" s="188"/>
    </row>
    <row r="10" spans="1:8" ht="7.5" customHeight="1" x14ac:dyDescent="0.5">
      <c r="A10" s="4"/>
      <c r="B10" s="4"/>
      <c r="C10" s="4"/>
      <c r="D10" s="4"/>
      <c r="E10" s="4"/>
    </row>
    <row r="11" spans="1:8" x14ac:dyDescent="0.5">
      <c r="A11" s="1" t="s">
        <v>28</v>
      </c>
    </row>
    <row r="12" spans="1:8" x14ac:dyDescent="0.5">
      <c r="A12" s="1" t="s">
        <v>47</v>
      </c>
    </row>
    <row r="13" spans="1:8" ht="18.75" customHeight="1" x14ac:dyDescent="0.5">
      <c r="A13" s="191" t="s">
        <v>41</v>
      </c>
      <c r="B13" s="191"/>
      <c r="C13" s="191"/>
      <c r="D13" s="191"/>
      <c r="E13" s="191"/>
      <c r="F13" s="191"/>
      <c r="G13" s="191"/>
      <c r="H13" s="191"/>
    </row>
    <row r="14" spans="1:8" ht="18.75" customHeight="1" x14ac:dyDescent="0.5">
      <c r="A14" s="8" t="s">
        <v>35</v>
      </c>
      <c r="B14" s="9"/>
      <c r="C14" s="9"/>
      <c r="D14" s="9"/>
      <c r="E14" s="9"/>
      <c r="F14" s="9"/>
      <c r="G14" s="9"/>
      <c r="H14" s="9"/>
    </row>
    <row r="15" spans="1:8" ht="21" customHeight="1" x14ac:dyDescent="0.5">
      <c r="A15" s="193" t="s">
        <v>36</v>
      </c>
      <c r="B15" s="193"/>
      <c r="C15" s="193"/>
      <c r="D15" s="193"/>
      <c r="E15" s="193"/>
      <c r="F15" s="193"/>
      <c r="G15" s="193"/>
      <c r="H15" s="193"/>
    </row>
    <row r="16" spans="1:8" ht="10.5" customHeight="1" x14ac:dyDescent="0.5">
      <c r="A16" s="194"/>
      <c r="B16" s="194"/>
      <c r="C16" s="194"/>
      <c r="D16" s="194"/>
      <c r="E16" s="194"/>
      <c r="F16" s="194"/>
      <c r="G16" s="194"/>
      <c r="H16" s="194"/>
    </row>
    <row r="17" spans="1:8" x14ac:dyDescent="0.5">
      <c r="A17" s="189" t="s">
        <v>12</v>
      </c>
      <c r="B17" s="189" t="s">
        <v>1</v>
      </c>
      <c r="C17" s="198" t="s">
        <v>2</v>
      </c>
      <c r="D17" s="199"/>
      <c r="E17" s="189" t="s">
        <v>13</v>
      </c>
      <c r="F17" s="189" t="s">
        <v>5</v>
      </c>
      <c r="G17" s="10" t="s">
        <v>6</v>
      </c>
      <c r="H17" s="189" t="s">
        <v>3</v>
      </c>
    </row>
    <row r="18" spans="1:8" x14ac:dyDescent="0.5">
      <c r="A18" s="190"/>
      <c r="B18" s="190"/>
      <c r="C18" s="200"/>
      <c r="D18" s="201"/>
      <c r="E18" s="190"/>
      <c r="F18" s="190"/>
      <c r="G18" s="11" t="s">
        <v>7</v>
      </c>
      <c r="H18" s="190"/>
    </row>
    <row r="19" spans="1:8" x14ac:dyDescent="0.5">
      <c r="A19" s="12">
        <v>1</v>
      </c>
      <c r="B19" s="13"/>
      <c r="C19" s="14"/>
      <c r="D19" s="15"/>
      <c r="E19" s="16"/>
      <c r="F19" s="17">
        <f>C19*E19</f>
        <v>0</v>
      </c>
      <c r="G19" s="18"/>
      <c r="H19" s="18"/>
    </row>
    <row r="20" spans="1:8" x14ac:dyDescent="0.5">
      <c r="A20" s="12">
        <v>2</v>
      </c>
      <c r="B20" s="13"/>
      <c r="C20" s="14"/>
      <c r="D20" s="15"/>
      <c r="E20" s="19"/>
      <c r="F20" s="17">
        <f t="shared" ref="F20:F23" si="0">C20*E20</f>
        <v>0</v>
      </c>
      <c r="G20" s="18"/>
      <c r="H20" s="18"/>
    </row>
    <row r="21" spans="1:8" x14ac:dyDescent="0.5">
      <c r="A21" s="12">
        <v>3</v>
      </c>
      <c r="B21" s="13"/>
      <c r="C21" s="14"/>
      <c r="D21" s="15"/>
      <c r="E21" s="19"/>
      <c r="F21" s="17">
        <f t="shared" si="0"/>
        <v>0</v>
      </c>
      <c r="G21" s="18"/>
      <c r="H21" s="18"/>
    </row>
    <row r="22" spans="1:8" x14ac:dyDescent="0.5">
      <c r="A22" s="12">
        <v>4</v>
      </c>
      <c r="B22" s="13"/>
      <c r="C22" s="14"/>
      <c r="D22" s="15"/>
      <c r="E22" s="19"/>
      <c r="F22" s="17">
        <f t="shared" si="0"/>
        <v>0</v>
      </c>
      <c r="G22" s="18"/>
      <c r="H22" s="18"/>
    </row>
    <row r="23" spans="1:8" x14ac:dyDescent="0.5">
      <c r="A23" s="12">
        <v>5</v>
      </c>
      <c r="B23" s="13"/>
      <c r="C23" s="20"/>
      <c r="D23" s="15"/>
      <c r="E23" s="21"/>
      <c r="F23" s="17">
        <f t="shared" si="0"/>
        <v>0</v>
      </c>
      <c r="G23" s="18"/>
      <c r="H23" s="18"/>
    </row>
    <row r="24" spans="1:8" hidden="1" x14ac:dyDescent="0.5">
      <c r="A24" s="22"/>
      <c r="C24" s="23"/>
      <c r="D24" s="3"/>
      <c r="E24" s="24"/>
      <c r="F24" s="25">
        <f>SUM(F19:F23)</f>
        <v>0</v>
      </c>
      <c r="G24" s="26"/>
      <c r="H24" s="26"/>
    </row>
    <row r="25" spans="1:8" x14ac:dyDescent="0.5">
      <c r="A25" s="193" t="s">
        <v>38</v>
      </c>
      <c r="B25" s="193"/>
      <c r="C25" s="27" t="s">
        <v>14</v>
      </c>
      <c r="D25" s="27"/>
      <c r="E25" s="197" t="str">
        <f>"("&amp;BAHTTEXT(F24)&amp;")"</f>
        <v>(ศูนย์บาทถ้วน)</v>
      </c>
      <c r="F25" s="197"/>
      <c r="G25" s="197"/>
      <c r="H25" s="197"/>
    </row>
    <row r="26" spans="1:8" x14ac:dyDescent="0.5">
      <c r="A26" s="1" t="s">
        <v>8</v>
      </c>
    </row>
    <row r="27" spans="1:8" x14ac:dyDescent="0.5">
      <c r="A27" s="193" t="s">
        <v>43</v>
      </c>
      <c r="B27" s="193"/>
      <c r="C27" s="193"/>
      <c r="D27" s="193"/>
      <c r="E27" s="193"/>
      <c r="F27" s="193"/>
      <c r="G27" s="193"/>
      <c r="H27" s="193"/>
    </row>
    <row r="28" spans="1:8" x14ac:dyDescent="0.5">
      <c r="A28" s="193" t="s">
        <v>44</v>
      </c>
      <c r="B28" s="193"/>
      <c r="C28" s="193"/>
      <c r="D28" s="193"/>
      <c r="E28" s="193"/>
      <c r="F28" s="193"/>
      <c r="G28" s="193"/>
      <c r="H28" s="193"/>
    </row>
    <row r="29" spans="1:8" x14ac:dyDescent="0.5">
      <c r="A29" s="193" t="s">
        <v>45</v>
      </c>
      <c r="B29" s="193"/>
      <c r="C29" s="193"/>
      <c r="D29" s="193"/>
      <c r="E29" s="193"/>
      <c r="F29" s="193"/>
      <c r="G29" s="193"/>
      <c r="H29" s="193"/>
    </row>
    <row r="30" spans="1:8" x14ac:dyDescent="0.5">
      <c r="A30" s="1" t="s">
        <v>9</v>
      </c>
    </row>
    <row r="31" spans="1:8" ht="7.5" customHeight="1" x14ac:dyDescent="0.5"/>
    <row r="32" spans="1:8" x14ac:dyDescent="0.5">
      <c r="A32" s="197" t="s">
        <v>30</v>
      </c>
      <c r="B32" s="197"/>
      <c r="C32" s="197"/>
      <c r="F32" s="197" t="s">
        <v>31</v>
      </c>
      <c r="G32" s="197"/>
      <c r="H32" s="197"/>
    </row>
    <row r="33" spans="1:16" x14ac:dyDescent="0.5">
      <c r="A33" s="197" t="s">
        <v>37</v>
      </c>
      <c r="B33" s="197"/>
      <c r="C33" s="197"/>
      <c r="F33" s="197" t="s">
        <v>32</v>
      </c>
      <c r="G33" s="197"/>
      <c r="H33" s="197"/>
    </row>
    <row r="34" spans="1:16" x14ac:dyDescent="0.5">
      <c r="A34" s="197" t="s">
        <v>29</v>
      </c>
      <c r="B34" s="197"/>
      <c r="C34" s="197"/>
      <c r="F34" s="197" t="s">
        <v>46</v>
      </c>
      <c r="G34" s="197"/>
      <c r="H34" s="197"/>
    </row>
    <row r="35" spans="1:16" x14ac:dyDescent="0.5">
      <c r="A35" s="197" t="s">
        <v>33</v>
      </c>
      <c r="B35" s="197"/>
      <c r="C35" s="197"/>
      <c r="E35" s="1" t="s">
        <v>20</v>
      </c>
      <c r="F35" s="197"/>
      <c r="G35" s="197"/>
      <c r="H35" s="197"/>
      <c r="K35" s="3"/>
    </row>
    <row r="36" spans="1:16" x14ac:dyDescent="0.5">
      <c r="A36" s="197" t="s">
        <v>11</v>
      </c>
      <c r="B36" s="197"/>
      <c r="C36" s="197"/>
      <c r="F36" s="197" t="s">
        <v>33</v>
      </c>
      <c r="G36" s="197"/>
      <c r="H36" s="197"/>
      <c r="K36" s="3"/>
    </row>
    <row r="37" spans="1:16" x14ac:dyDescent="0.5">
      <c r="A37" s="197" t="s">
        <v>10</v>
      </c>
      <c r="B37" s="197"/>
      <c r="C37" s="197"/>
      <c r="K37" s="3"/>
    </row>
    <row r="38" spans="1:16" x14ac:dyDescent="0.5">
      <c r="A38" s="197" t="s">
        <v>42</v>
      </c>
      <c r="B38" s="197"/>
      <c r="C38" s="197"/>
      <c r="F38" s="28"/>
      <c r="G38" s="28"/>
      <c r="I38" s="22"/>
      <c r="K38" s="3"/>
      <c r="L38" s="3"/>
      <c r="M38" s="29"/>
      <c r="N38" s="30"/>
    </row>
    <row r="39" spans="1:16" x14ac:dyDescent="0.5">
      <c r="A39" s="197" t="s">
        <v>33</v>
      </c>
      <c r="B39" s="197"/>
      <c r="C39" s="197"/>
      <c r="I39" s="22"/>
      <c r="K39" s="3"/>
      <c r="L39" s="3"/>
      <c r="M39" s="29"/>
      <c r="N39" s="30"/>
    </row>
    <row r="40" spans="1:16" ht="23.25" x14ac:dyDescent="0.55000000000000004">
      <c r="A40" s="31"/>
      <c r="B40" s="31"/>
      <c r="C40" s="32"/>
      <c r="D40" s="31"/>
      <c r="E40" s="31"/>
      <c r="F40" s="31"/>
      <c r="G40" s="31"/>
      <c r="H40" s="31"/>
      <c r="I40" s="33"/>
      <c r="K40" s="32"/>
      <c r="L40" s="32"/>
      <c r="M40" s="34"/>
      <c r="N40" s="35"/>
      <c r="O40" s="31"/>
      <c r="P40" s="31"/>
    </row>
  </sheetData>
  <mergeCells count="37">
    <mergeCell ref="A15:H15"/>
    <mergeCell ref="A2:H2"/>
    <mergeCell ref="A3:H3"/>
    <mergeCell ref="A4:H4"/>
    <mergeCell ref="A5:B5"/>
    <mergeCell ref="A6:B6"/>
    <mergeCell ref="A7:B7"/>
    <mergeCell ref="A8:E8"/>
    <mergeCell ref="G8:H8"/>
    <mergeCell ref="A9:E9"/>
    <mergeCell ref="G9:H9"/>
    <mergeCell ref="A13:H13"/>
    <mergeCell ref="A16:H16"/>
    <mergeCell ref="A17:A18"/>
    <mergeCell ref="B17:B18"/>
    <mergeCell ref="C17:D18"/>
    <mergeCell ref="E17:E18"/>
    <mergeCell ref="F17:F18"/>
    <mergeCell ref="H17:H18"/>
    <mergeCell ref="A25:B25"/>
    <mergeCell ref="E25:H25"/>
    <mergeCell ref="A27:H27"/>
    <mergeCell ref="A32:C32"/>
    <mergeCell ref="F32:H32"/>
    <mergeCell ref="A37:C37"/>
    <mergeCell ref="A38:C38"/>
    <mergeCell ref="A39:C39"/>
    <mergeCell ref="A28:H28"/>
    <mergeCell ref="A29:H29"/>
    <mergeCell ref="A34:C34"/>
    <mergeCell ref="F34:H34"/>
    <mergeCell ref="A35:C35"/>
    <mergeCell ref="F35:H35"/>
    <mergeCell ref="A36:C36"/>
    <mergeCell ref="F36:H36"/>
    <mergeCell ref="A33:C33"/>
    <mergeCell ref="F33:H33"/>
  </mergeCells>
  <pageMargins left="0.39370078740157483" right="0.39370078740157483" top="0.39370078740157483" bottom="0.39370078740157483" header="0.31496062992125984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176B-5686-44DB-A469-094AB7429666}">
  <sheetPr>
    <tabColor rgb="FFFFFF00"/>
  </sheetPr>
  <dimension ref="A1:I33"/>
  <sheetViews>
    <sheetView view="pageBreakPreview" topLeftCell="A11" zoomScale="130" zoomScaleNormal="100" zoomScaleSheetLayoutView="130" workbookViewId="0">
      <selection activeCell="C28" sqref="C28"/>
    </sheetView>
  </sheetViews>
  <sheetFormatPr defaultColWidth="10.5703125" defaultRowHeight="24" x14ac:dyDescent="0.55000000000000004"/>
  <cols>
    <col min="1" max="1" width="4.28515625" style="47" customWidth="1"/>
    <col min="2" max="2" width="9.28515625" style="47" customWidth="1"/>
    <col min="3" max="3" width="34.140625" style="47" customWidth="1"/>
    <col min="4" max="4" width="8" style="47" customWidth="1"/>
    <col min="5" max="5" width="9.42578125" style="47" customWidth="1"/>
    <col min="6" max="6" width="11.140625" style="47" customWidth="1"/>
    <col min="7" max="7" width="12.42578125" style="51" customWidth="1"/>
    <col min="8" max="8" width="10.140625" style="47" customWidth="1"/>
    <col min="9" max="16384" width="10.5703125" style="47"/>
  </cols>
  <sheetData>
    <row r="1" spans="1:9" x14ac:dyDescent="0.55000000000000004">
      <c r="A1" s="46"/>
      <c r="B1" s="46"/>
      <c r="C1" s="46"/>
      <c r="G1" s="47" t="s">
        <v>57</v>
      </c>
    </row>
    <row r="2" spans="1:9" x14ac:dyDescent="0.55000000000000004">
      <c r="A2" s="208"/>
      <c r="B2" s="208"/>
      <c r="C2" s="208"/>
      <c r="D2" s="208"/>
      <c r="E2" s="208"/>
      <c r="F2" s="208"/>
      <c r="G2" s="208"/>
      <c r="H2" s="208"/>
    </row>
    <row r="3" spans="1:9" x14ac:dyDescent="0.55000000000000004">
      <c r="A3" s="208" t="s">
        <v>0</v>
      </c>
      <c r="B3" s="208"/>
      <c r="C3" s="208"/>
      <c r="D3" s="208"/>
      <c r="E3" s="208"/>
      <c r="F3" s="208"/>
      <c r="G3" s="208"/>
      <c r="H3" s="208"/>
    </row>
    <row r="4" spans="1:9" x14ac:dyDescent="0.55000000000000004">
      <c r="A4" s="208" t="s">
        <v>58</v>
      </c>
      <c r="B4" s="208"/>
      <c r="C4" s="208"/>
      <c r="D4" s="208"/>
      <c r="E4" s="208"/>
      <c r="F4" s="208"/>
      <c r="G4" s="208"/>
      <c r="H4" s="208"/>
    </row>
    <row r="5" spans="1:9" x14ac:dyDescent="0.55000000000000004">
      <c r="A5" s="49" t="s">
        <v>59</v>
      </c>
      <c r="B5" s="48"/>
      <c r="C5" s="48"/>
      <c r="D5" s="48"/>
      <c r="E5" s="48"/>
      <c r="F5" s="50" t="s">
        <v>60</v>
      </c>
      <c r="H5" s="52"/>
      <c r="I5" s="52"/>
    </row>
    <row r="6" spans="1:9" x14ac:dyDescent="0.55000000000000004">
      <c r="A6" s="49" t="s">
        <v>61</v>
      </c>
      <c r="B6" s="48"/>
      <c r="C6" s="48" t="s">
        <v>14</v>
      </c>
      <c r="D6" s="48"/>
      <c r="E6" s="48"/>
      <c r="F6" s="53" t="s">
        <v>62</v>
      </c>
      <c r="H6" s="50"/>
      <c r="I6" s="50"/>
    </row>
    <row r="7" spans="1:9" x14ac:dyDescent="0.55000000000000004">
      <c r="A7" s="47" t="s">
        <v>63</v>
      </c>
      <c r="F7" s="54" t="s">
        <v>64</v>
      </c>
      <c r="G7" s="55"/>
      <c r="H7" s="56"/>
      <c r="I7" s="56"/>
    </row>
    <row r="8" spans="1:9" ht="29.25" customHeight="1" x14ac:dyDescent="0.55000000000000004">
      <c r="A8" s="209" t="s">
        <v>65</v>
      </c>
      <c r="B8" s="209"/>
      <c r="C8" s="209"/>
      <c r="D8" s="209"/>
      <c r="E8" s="209"/>
      <c r="F8" s="57" t="s">
        <v>66</v>
      </c>
      <c r="G8" s="58"/>
      <c r="H8" s="56"/>
      <c r="I8" s="56"/>
    </row>
    <row r="9" spans="1:9" s="62" customFormat="1" ht="48" x14ac:dyDescent="0.2">
      <c r="A9" s="59" t="s">
        <v>12</v>
      </c>
      <c r="B9" s="60" t="s">
        <v>67</v>
      </c>
      <c r="C9" s="59" t="s">
        <v>1</v>
      </c>
      <c r="D9" s="59" t="s">
        <v>2</v>
      </c>
      <c r="E9" s="59" t="s">
        <v>68</v>
      </c>
      <c r="F9" s="59" t="s">
        <v>13</v>
      </c>
      <c r="G9" s="61" t="s">
        <v>69</v>
      </c>
      <c r="H9" s="60" t="s">
        <v>70</v>
      </c>
    </row>
    <row r="10" spans="1:9" s="70" customFormat="1" x14ac:dyDescent="0.2">
      <c r="A10" s="63">
        <v>1</v>
      </c>
      <c r="B10" s="64"/>
      <c r="C10" s="65"/>
      <c r="D10" s="66"/>
      <c r="E10" s="67"/>
      <c r="F10" s="68"/>
      <c r="G10" s="69">
        <f>D10*F10</f>
        <v>0</v>
      </c>
      <c r="H10" s="63"/>
    </row>
    <row r="11" spans="1:9" s="70" customFormat="1" x14ac:dyDescent="0.2">
      <c r="A11" s="63">
        <v>2</v>
      </c>
      <c r="B11" s="64"/>
      <c r="C11" s="65"/>
      <c r="D11" s="66"/>
      <c r="E11" s="67"/>
      <c r="F11" s="68"/>
      <c r="G11" s="69">
        <f t="shared" ref="G11:G21" si="0">D11*F11</f>
        <v>0</v>
      </c>
      <c r="H11" s="63"/>
    </row>
    <row r="12" spans="1:9" s="70" customFormat="1" x14ac:dyDescent="0.2">
      <c r="A12" s="63">
        <v>3</v>
      </c>
      <c r="B12" s="64"/>
      <c r="C12" s="65"/>
      <c r="D12" s="66"/>
      <c r="E12" s="67"/>
      <c r="F12" s="68"/>
      <c r="G12" s="69">
        <f t="shared" si="0"/>
        <v>0</v>
      </c>
      <c r="H12" s="63"/>
    </row>
    <row r="13" spans="1:9" s="70" customFormat="1" x14ac:dyDescent="0.2">
      <c r="A13" s="63">
        <v>4</v>
      </c>
      <c r="B13" s="64"/>
      <c r="C13" s="65"/>
      <c r="D13" s="66"/>
      <c r="E13" s="67"/>
      <c r="F13" s="68"/>
      <c r="G13" s="69">
        <f t="shared" si="0"/>
        <v>0</v>
      </c>
      <c r="H13" s="63"/>
    </row>
    <row r="14" spans="1:9" s="70" customFormat="1" x14ac:dyDescent="0.2">
      <c r="A14" s="63">
        <v>5</v>
      </c>
      <c r="B14" s="64"/>
      <c r="C14" s="65"/>
      <c r="D14" s="66"/>
      <c r="E14" s="67"/>
      <c r="F14" s="68"/>
      <c r="G14" s="69">
        <f t="shared" si="0"/>
        <v>0</v>
      </c>
      <c r="H14" s="63"/>
    </row>
    <row r="15" spans="1:9" s="70" customFormat="1" x14ac:dyDescent="0.2">
      <c r="A15" s="63">
        <v>6</v>
      </c>
      <c r="B15" s="64"/>
      <c r="C15" s="65"/>
      <c r="D15" s="66"/>
      <c r="E15" s="67"/>
      <c r="F15" s="68"/>
      <c r="G15" s="69">
        <f t="shared" si="0"/>
        <v>0</v>
      </c>
      <c r="H15" s="63"/>
    </row>
    <row r="16" spans="1:9" s="70" customFormat="1" x14ac:dyDescent="0.2">
      <c r="A16" s="63">
        <v>7</v>
      </c>
      <c r="B16" s="64"/>
      <c r="C16" s="71"/>
      <c r="D16" s="66"/>
      <c r="E16" s="67"/>
      <c r="F16" s="68"/>
      <c r="G16" s="69">
        <f t="shared" si="0"/>
        <v>0</v>
      </c>
      <c r="H16" s="63"/>
    </row>
    <row r="17" spans="1:8" s="70" customFormat="1" x14ac:dyDescent="0.2">
      <c r="A17" s="63">
        <v>8</v>
      </c>
      <c r="B17" s="64"/>
      <c r="C17" s="71"/>
      <c r="D17" s="66"/>
      <c r="E17" s="67"/>
      <c r="F17" s="68"/>
      <c r="G17" s="69">
        <f t="shared" si="0"/>
        <v>0</v>
      </c>
      <c r="H17" s="63"/>
    </row>
    <row r="18" spans="1:8" s="70" customFormat="1" x14ac:dyDescent="0.2">
      <c r="A18" s="63">
        <v>9</v>
      </c>
      <c r="B18" s="64"/>
      <c r="C18" s="71"/>
      <c r="D18" s="66"/>
      <c r="E18" s="67"/>
      <c r="F18" s="68"/>
      <c r="G18" s="69">
        <f t="shared" si="0"/>
        <v>0</v>
      </c>
      <c r="H18" s="63"/>
    </row>
    <row r="19" spans="1:8" s="70" customFormat="1" x14ac:dyDescent="0.2">
      <c r="A19" s="63">
        <v>10</v>
      </c>
      <c r="B19" s="64"/>
      <c r="C19" s="71"/>
      <c r="D19" s="66"/>
      <c r="E19" s="67"/>
      <c r="F19" s="68"/>
      <c r="G19" s="69">
        <f t="shared" si="0"/>
        <v>0</v>
      </c>
      <c r="H19" s="63"/>
    </row>
    <row r="20" spans="1:8" s="70" customFormat="1" x14ac:dyDescent="0.2">
      <c r="A20" s="63">
        <v>11</v>
      </c>
      <c r="B20" s="64"/>
      <c r="C20" s="71"/>
      <c r="D20" s="66"/>
      <c r="E20" s="67"/>
      <c r="F20" s="68"/>
      <c r="G20" s="69">
        <f t="shared" si="0"/>
        <v>0</v>
      </c>
      <c r="H20" s="63"/>
    </row>
    <row r="21" spans="1:8" s="70" customFormat="1" x14ac:dyDescent="0.2">
      <c r="A21" s="63">
        <v>12</v>
      </c>
      <c r="B21" s="64"/>
      <c r="C21" s="65"/>
      <c r="D21" s="66"/>
      <c r="E21" s="67"/>
      <c r="F21" s="68"/>
      <c r="G21" s="69">
        <f t="shared" si="0"/>
        <v>0</v>
      </c>
      <c r="H21" s="63"/>
    </row>
    <row r="22" spans="1:8" x14ac:dyDescent="0.55000000000000004">
      <c r="F22" s="72" t="s">
        <v>71</v>
      </c>
      <c r="G22" s="73">
        <f>SUM(G10:G21)</f>
        <v>0</v>
      </c>
    </row>
    <row r="23" spans="1:8" x14ac:dyDescent="0.55000000000000004">
      <c r="A23" s="74" t="s">
        <v>72</v>
      </c>
      <c r="B23" s="75"/>
      <c r="C23" s="76"/>
      <c r="D23" s="74"/>
      <c r="E23" s="75" t="s">
        <v>73</v>
      </c>
      <c r="F23" s="75"/>
      <c r="G23" s="77"/>
      <c r="H23" s="76"/>
    </row>
    <row r="24" spans="1:8" x14ac:dyDescent="0.55000000000000004">
      <c r="A24" s="78" t="s">
        <v>74</v>
      </c>
      <c r="C24" s="79"/>
      <c r="D24" s="78"/>
      <c r="E24" s="206" t="s">
        <v>75</v>
      </c>
      <c r="F24" s="206"/>
      <c r="G24" s="206"/>
      <c r="H24" s="79" t="s">
        <v>76</v>
      </c>
    </row>
    <row r="25" spans="1:8" x14ac:dyDescent="0.55000000000000004">
      <c r="A25" s="210" t="s">
        <v>77</v>
      </c>
      <c r="B25" s="211"/>
      <c r="C25" s="212"/>
      <c r="D25" s="81"/>
      <c r="E25" s="211" t="s">
        <v>78</v>
      </c>
      <c r="F25" s="211"/>
      <c r="G25" s="211"/>
      <c r="H25" s="82" t="s">
        <v>79</v>
      </c>
    </row>
    <row r="26" spans="1:8" x14ac:dyDescent="0.55000000000000004">
      <c r="A26" s="74" t="s">
        <v>80</v>
      </c>
      <c r="B26" s="75"/>
      <c r="C26" s="76"/>
      <c r="D26" s="74"/>
      <c r="E26" s="75" t="s">
        <v>81</v>
      </c>
      <c r="F26" s="75"/>
      <c r="G26" s="77"/>
      <c r="H26" s="76"/>
    </row>
    <row r="27" spans="1:8" x14ac:dyDescent="0.55000000000000004">
      <c r="A27" s="83"/>
      <c r="B27" s="47" t="s">
        <v>82</v>
      </c>
      <c r="C27" s="84" t="s">
        <v>83</v>
      </c>
      <c r="D27" s="83"/>
      <c r="G27" s="85"/>
      <c r="H27" s="79"/>
    </row>
    <row r="28" spans="1:8" x14ac:dyDescent="0.55000000000000004">
      <c r="A28" s="83"/>
      <c r="C28" s="86" t="s">
        <v>84</v>
      </c>
      <c r="D28" s="202" t="s">
        <v>85</v>
      </c>
      <c r="E28" s="203"/>
      <c r="F28" s="203"/>
      <c r="G28" s="203"/>
      <c r="H28" s="204"/>
    </row>
    <row r="29" spans="1:8" x14ac:dyDescent="0.55000000000000004">
      <c r="A29" s="83"/>
      <c r="C29" s="86" t="s">
        <v>86</v>
      </c>
      <c r="D29" s="205" t="s">
        <v>77</v>
      </c>
      <c r="E29" s="206"/>
      <c r="F29" s="206"/>
      <c r="G29" s="206"/>
      <c r="H29" s="207"/>
    </row>
    <row r="30" spans="1:8" x14ac:dyDescent="0.55000000000000004">
      <c r="A30" s="83"/>
      <c r="B30" s="47" t="s">
        <v>87</v>
      </c>
      <c r="C30" s="86" t="s">
        <v>88</v>
      </c>
      <c r="D30" s="83"/>
      <c r="E30" s="203" t="s">
        <v>89</v>
      </c>
      <c r="F30" s="203"/>
      <c r="G30" s="203"/>
      <c r="H30" s="79"/>
    </row>
    <row r="31" spans="1:8" x14ac:dyDescent="0.55000000000000004">
      <c r="A31" s="83"/>
      <c r="C31" s="86" t="s">
        <v>90</v>
      </c>
      <c r="D31" s="83"/>
      <c r="G31" s="85"/>
      <c r="H31" s="79"/>
    </row>
    <row r="32" spans="1:8" x14ac:dyDescent="0.55000000000000004">
      <c r="A32" s="81"/>
      <c r="B32" s="87"/>
      <c r="C32" s="88" t="s">
        <v>91</v>
      </c>
      <c r="D32" s="81"/>
      <c r="E32" s="87"/>
      <c r="F32" s="87"/>
      <c r="G32" s="89"/>
      <c r="H32" s="82"/>
    </row>
    <row r="33" spans="3:7" x14ac:dyDescent="0.55000000000000004">
      <c r="C33" s="80"/>
      <c r="G33" s="85"/>
    </row>
  </sheetData>
  <mergeCells count="10">
    <mergeCell ref="D28:H28"/>
    <mergeCell ref="D29:H29"/>
    <mergeCell ref="E30:G30"/>
    <mergeCell ref="A2:H2"/>
    <mergeCell ref="A3:H3"/>
    <mergeCell ref="A4:H4"/>
    <mergeCell ref="A8:E8"/>
    <mergeCell ref="E24:G24"/>
    <mergeCell ref="A25:C25"/>
    <mergeCell ref="E25:G25"/>
  </mergeCells>
  <pageMargins left="0.7" right="0.7" top="0.75" bottom="0.75" header="0.3" footer="0.3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2274D-03AB-40D0-899E-51FAD811794C}">
  <sheetPr>
    <tabColor rgb="FF92D050"/>
  </sheetPr>
  <dimension ref="A1:K25"/>
  <sheetViews>
    <sheetView view="pageLayout" zoomScale="85" zoomScaleNormal="100" zoomScaleSheetLayoutView="100" zoomScalePageLayoutView="85" workbookViewId="0">
      <selection activeCell="E20" sqref="E20:I20"/>
    </sheetView>
  </sheetViews>
  <sheetFormatPr defaultColWidth="10.140625" defaultRowHeight="24" x14ac:dyDescent="0.2"/>
  <cols>
    <col min="1" max="1" width="8.140625" style="152" customWidth="1"/>
    <col min="2" max="2" width="23.28515625" style="151" customWidth="1"/>
    <col min="3" max="3" width="49.7109375" style="151" customWidth="1"/>
    <col min="4" max="4" width="10.140625" style="151"/>
    <col min="5" max="5" width="10.140625" style="181"/>
    <col min="6" max="6" width="12.5703125" style="181" bestFit="1" customWidth="1"/>
    <col min="7" max="7" width="13.5703125" style="181" bestFit="1" customWidth="1"/>
    <col min="8" max="8" width="10.140625" style="181"/>
    <col min="9" max="9" width="14.28515625" style="182" customWidth="1"/>
    <col min="10" max="10" width="16.42578125" style="182" customWidth="1"/>
    <col min="11" max="11" width="23.7109375" style="151" customWidth="1"/>
    <col min="12" max="16384" width="10.140625" style="151"/>
  </cols>
  <sheetData>
    <row r="1" spans="1:11" x14ac:dyDescent="0.2">
      <c r="A1" s="221" t="s">
        <v>106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x14ac:dyDescent="0.2">
      <c r="A2" s="222" t="s">
        <v>92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">
      <c r="A3" s="223" t="s">
        <v>270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1" x14ac:dyDescent="0.2">
      <c r="A4" s="213" t="s">
        <v>93</v>
      </c>
      <c r="B4" s="213" t="s">
        <v>94</v>
      </c>
      <c r="C4" s="213" t="s">
        <v>1</v>
      </c>
      <c r="D4" s="213" t="s">
        <v>95</v>
      </c>
      <c r="E4" s="224" t="s">
        <v>96</v>
      </c>
      <c r="F4" s="225" t="s">
        <v>97</v>
      </c>
      <c r="G4" s="225" t="s">
        <v>98</v>
      </c>
      <c r="H4" s="213" t="s">
        <v>99</v>
      </c>
      <c r="I4" s="213"/>
      <c r="J4" s="213"/>
      <c r="K4" s="213" t="s">
        <v>100</v>
      </c>
    </row>
    <row r="5" spans="1:11" x14ac:dyDescent="0.2">
      <c r="A5" s="213"/>
      <c r="B5" s="213"/>
      <c r="C5" s="213"/>
      <c r="D5" s="213"/>
      <c r="E5" s="224"/>
      <c r="F5" s="225"/>
      <c r="G5" s="225"/>
      <c r="H5" s="153" t="s">
        <v>68</v>
      </c>
      <c r="I5" s="154" t="s">
        <v>101</v>
      </c>
      <c r="J5" s="155" t="s">
        <v>69</v>
      </c>
      <c r="K5" s="213"/>
    </row>
    <row r="6" spans="1:11" x14ac:dyDescent="0.2">
      <c r="A6" s="214" t="s">
        <v>271</v>
      </c>
      <c r="B6" s="215"/>
      <c r="C6" s="215"/>
      <c r="D6" s="215"/>
      <c r="E6" s="215"/>
      <c r="F6" s="215"/>
      <c r="G6" s="215"/>
      <c r="H6" s="215"/>
      <c r="I6" s="215"/>
      <c r="J6" s="215"/>
      <c r="K6" s="216"/>
    </row>
    <row r="7" spans="1:11" x14ac:dyDescent="0.55000000000000004">
      <c r="A7" s="156">
        <v>1</v>
      </c>
      <c r="B7" s="157" t="s">
        <v>102</v>
      </c>
      <c r="C7" s="158" t="s">
        <v>108</v>
      </c>
      <c r="D7" s="159" t="s">
        <v>109</v>
      </c>
      <c r="E7" s="160">
        <v>0</v>
      </c>
      <c r="F7" s="161">
        <v>1</v>
      </c>
      <c r="G7" s="160">
        <v>1</v>
      </c>
      <c r="H7" s="159">
        <f t="shared" ref="H7" si="0">+E7+F7-G7</f>
        <v>0</v>
      </c>
      <c r="I7" s="162">
        <f>+G7*H7</f>
        <v>0</v>
      </c>
      <c r="J7" s="163">
        <f>+I7*H7</f>
        <v>0</v>
      </c>
      <c r="K7" s="164" t="s">
        <v>272</v>
      </c>
    </row>
    <row r="8" spans="1:11" x14ac:dyDescent="0.55000000000000004">
      <c r="A8" s="165">
        <v>2</v>
      </c>
      <c r="B8" s="166" t="s">
        <v>102</v>
      </c>
      <c r="C8" s="167" t="s">
        <v>273</v>
      </c>
      <c r="D8" s="168" t="s">
        <v>274</v>
      </c>
      <c r="E8" s="168" t="s">
        <v>274</v>
      </c>
      <c r="F8" s="168" t="s">
        <v>274</v>
      </c>
      <c r="G8" s="168" t="s">
        <v>274</v>
      </c>
      <c r="H8" s="168" t="s">
        <v>274</v>
      </c>
      <c r="I8" s="168" t="s">
        <v>274</v>
      </c>
      <c r="J8" s="168" t="s">
        <v>274</v>
      </c>
      <c r="K8" s="169"/>
    </row>
    <row r="9" spans="1:11" x14ac:dyDescent="0.55000000000000004">
      <c r="A9" s="165">
        <v>3</v>
      </c>
      <c r="B9" s="166" t="s">
        <v>230</v>
      </c>
      <c r="C9" s="167" t="s">
        <v>233</v>
      </c>
      <c r="D9" s="168" t="s">
        <v>163</v>
      </c>
      <c r="E9" s="170">
        <v>0</v>
      </c>
      <c r="F9" s="171">
        <v>1</v>
      </c>
      <c r="G9" s="170">
        <v>1</v>
      </c>
      <c r="H9" s="168">
        <v>0</v>
      </c>
      <c r="I9" s="172">
        <f>+G9*H9</f>
        <v>0</v>
      </c>
      <c r="J9" s="173">
        <f>+I9*H9</f>
        <v>0</v>
      </c>
      <c r="K9" s="169" t="s">
        <v>103</v>
      </c>
    </row>
    <row r="10" spans="1:11" x14ac:dyDescent="0.55000000000000004">
      <c r="A10" s="165">
        <v>4</v>
      </c>
      <c r="B10" s="166" t="s">
        <v>230</v>
      </c>
      <c r="C10" s="167" t="s">
        <v>273</v>
      </c>
      <c r="D10" s="168" t="s">
        <v>274</v>
      </c>
      <c r="E10" s="168" t="s">
        <v>274</v>
      </c>
      <c r="F10" s="168" t="s">
        <v>274</v>
      </c>
      <c r="G10" s="168" t="s">
        <v>274</v>
      </c>
      <c r="H10" s="168" t="s">
        <v>274</v>
      </c>
      <c r="I10" s="168" t="s">
        <v>274</v>
      </c>
      <c r="J10" s="168" t="s">
        <v>274</v>
      </c>
      <c r="K10" s="169"/>
    </row>
    <row r="11" spans="1:11" x14ac:dyDescent="0.55000000000000004">
      <c r="A11" s="165">
        <v>5</v>
      </c>
      <c r="B11" s="166" t="s">
        <v>104</v>
      </c>
      <c r="C11" s="167" t="s">
        <v>255</v>
      </c>
      <c r="D11" s="168" t="s">
        <v>128</v>
      </c>
      <c r="E11" s="168">
        <v>0</v>
      </c>
      <c r="F11" s="171">
        <v>1</v>
      </c>
      <c r="G11" s="170">
        <v>1</v>
      </c>
      <c r="H11" s="168">
        <f>+F11-G11</f>
        <v>0</v>
      </c>
      <c r="I11" s="172">
        <f>+G11*H11</f>
        <v>0</v>
      </c>
      <c r="J11" s="173">
        <f>+I11*H11</f>
        <v>0</v>
      </c>
      <c r="K11" s="169"/>
    </row>
    <row r="12" spans="1:11" x14ac:dyDescent="0.55000000000000004">
      <c r="A12" s="165">
        <v>6</v>
      </c>
      <c r="B12" s="174" t="s">
        <v>104</v>
      </c>
      <c r="C12" s="175" t="s">
        <v>274</v>
      </c>
      <c r="D12" s="176" t="s">
        <v>274</v>
      </c>
      <c r="E12" s="176" t="s">
        <v>274</v>
      </c>
      <c r="F12" s="176" t="s">
        <v>274</v>
      </c>
      <c r="G12" s="176" t="s">
        <v>274</v>
      </c>
      <c r="H12" s="176" t="s">
        <v>274</v>
      </c>
      <c r="I12" s="176" t="s">
        <v>274</v>
      </c>
      <c r="J12" s="176" t="s">
        <v>274</v>
      </c>
      <c r="K12" s="177"/>
    </row>
    <row r="13" spans="1:11" x14ac:dyDescent="0.55000000000000004">
      <c r="A13" s="165">
        <v>7</v>
      </c>
      <c r="B13" s="174" t="s">
        <v>275</v>
      </c>
      <c r="C13" s="175" t="s">
        <v>274</v>
      </c>
      <c r="D13" s="176" t="s">
        <v>274</v>
      </c>
      <c r="E13" s="176" t="s">
        <v>274</v>
      </c>
      <c r="F13" s="176" t="s">
        <v>274</v>
      </c>
      <c r="G13" s="176" t="s">
        <v>274</v>
      </c>
      <c r="H13" s="176" t="s">
        <v>274</v>
      </c>
      <c r="I13" s="176" t="s">
        <v>274</v>
      </c>
      <c r="J13" s="176" t="s">
        <v>274</v>
      </c>
      <c r="K13" s="177"/>
    </row>
    <row r="14" spans="1:11" x14ac:dyDescent="0.55000000000000004">
      <c r="A14" s="165">
        <v>8</v>
      </c>
      <c r="B14" s="174" t="s">
        <v>276</v>
      </c>
      <c r="C14" s="175" t="s">
        <v>274</v>
      </c>
      <c r="D14" s="176" t="s">
        <v>274</v>
      </c>
      <c r="E14" s="176" t="s">
        <v>274</v>
      </c>
      <c r="F14" s="176" t="s">
        <v>274</v>
      </c>
      <c r="G14" s="176" t="s">
        <v>274</v>
      </c>
      <c r="H14" s="176" t="s">
        <v>274</v>
      </c>
      <c r="I14" s="176" t="s">
        <v>274</v>
      </c>
      <c r="J14" s="176" t="s">
        <v>274</v>
      </c>
      <c r="K14" s="177"/>
    </row>
    <row r="15" spans="1:11" x14ac:dyDescent="0.55000000000000004">
      <c r="A15" s="165">
        <v>9</v>
      </c>
      <c r="B15" s="166" t="s">
        <v>277</v>
      </c>
      <c r="C15" s="175" t="s">
        <v>274</v>
      </c>
      <c r="D15" s="176" t="s">
        <v>274</v>
      </c>
      <c r="E15" s="176" t="s">
        <v>274</v>
      </c>
      <c r="F15" s="176" t="s">
        <v>274</v>
      </c>
      <c r="G15" s="176" t="s">
        <v>274</v>
      </c>
      <c r="H15" s="176" t="s">
        <v>274</v>
      </c>
      <c r="I15" s="176" t="s">
        <v>274</v>
      </c>
      <c r="J15" s="176" t="s">
        <v>274</v>
      </c>
      <c r="K15" s="177"/>
    </row>
    <row r="16" spans="1:11" x14ac:dyDescent="0.55000000000000004">
      <c r="A16" s="165">
        <v>10</v>
      </c>
      <c r="B16" s="166" t="s">
        <v>277</v>
      </c>
      <c r="C16" s="175" t="s">
        <v>274</v>
      </c>
      <c r="D16" s="176" t="s">
        <v>274</v>
      </c>
      <c r="E16" s="176" t="s">
        <v>274</v>
      </c>
      <c r="F16" s="176" t="s">
        <v>274</v>
      </c>
      <c r="G16" s="176" t="s">
        <v>274</v>
      </c>
      <c r="H16" s="176" t="s">
        <v>274</v>
      </c>
      <c r="I16" s="176" t="s">
        <v>274</v>
      </c>
      <c r="J16" s="176" t="s">
        <v>274</v>
      </c>
      <c r="K16" s="178"/>
    </row>
    <row r="17" spans="1:11" x14ac:dyDescent="0.2">
      <c r="A17" s="217" t="s">
        <v>105</v>
      </c>
      <c r="B17" s="218"/>
      <c r="C17" s="218"/>
      <c r="D17" s="218"/>
      <c r="E17" s="218"/>
      <c r="F17" s="218"/>
      <c r="G17" s="218"/>
      <c r="H17" s="218"/>
      <c r="I17" s="219"/>
      <c r="J17" s="179">
        <f>SUM(J7:J16)</f>
        <v>0</v>
      </c>
      <c r="K17" s="180"/>
    </row>
    <row r="18" spans="1:11" ht="11.45" customHeight="1" x14ac:dyDescent="0.2"/>
    <row r="19" spans="1:11" ht="30.75" x14ac:dyDescent="0.2">
      <c r="B19" s="183"/>
      <c r="C19" s="184"/>
      <c r="D19" s="184"/>
      <c r="E19" s="185"/>
      <c r="F19" s="185"/>
    </row>
    <row r="20" spans="1:11" ht="30.75" x14ac:dyDescent="0.2">
      <c r="B20" s="183"/>
      <c r="C20" s="184"/>
      <c r="D20" s="184"/>
      <c r="E20" s="220" t="s">
        <v>278</v>
      </c>
      <c r="F20" s="220"/>
      <c r="G20" s="220"/>
      <c r="H20" s="220"/>
      <c r="I20" s="220"/>
      <c r="J20" s="186"/>
    </row>
    <row r="21" spans="1:11" ht="30.75" x14ac:dyDescent="0.2">
      <c r="B21" s="184"/>
      <c r="C21" s="184"/>
      <c r="D21" s="184"/>
      <c r="E21" s="220" t="s">
        <v>279</v>
      </c>
      <c r="F21" s="220"/>
      <c r="G21" s="220"/>
      <c r="H21" s="220"/>
      <c r="I21" s="220"/>
    </row>
    <row r="24" spans="1:11" x14ac:dyDescent="0.55000000000000004">
      <c r="I24" s="187"/>
    </row>
    <row r="25" spans="1:11" x14ac:dyDescent="0.2">
      <c r="I25" s="186"/>
      <c r="J25" s="186"/>
    </row>
  </sheetData>
  <mergeCells count="16">
    <mergeCell ref="E21:I21"/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A6:K6"/>
    <mergeCell ref="A17:I17"/>
    <mergeCell ref="E20:I20"/>
  </mergeCells>
  <printOptions horizontalCentered="1"/>
  <pageMargins left="0.23622047244094491" right="0.23622047244094491" top="0.47244094488188981" bottom="0.15748031496062992" header="0.31496062992125984" footer="0.31496062992125984"/>
  <pageSetup paperSize="9" scale="80" orientation="landscape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4575-A20D-432F-BD9E-A7D648554079}">
  <sheetPr>
    <tabColor rgb="FFFF0000"/>
  </sheetPr>
  <dimension ref="A1:K156"/>
  <sheetViews>
    <sheetView topLeftCell="A139" workbookViewId="0">
      <selection activeCell="C153" sqref="C153"/>
    </sheetView>
  </sheetViews>
  <sheetFormatPr defaultColWidth="10.140625" defaultRowHeight="24" x14ac:dyDescent="0.2"/>
  <cols>
    <col min="1" max="1" width="8.140625" style="91" customWidth="1"/>
    <col min="2" max="2" width="18.140625" style="90" customWidth="1"/>
    <col min="3" max="3" width="49.7109375" style="90" customWidth="1"/>
    <col min="4" max="4" width="10.140625" style="90"/>
    <col min="5" max="5" width="10.140625" style="147"/>
    <col min="6" max="6" width="12.5703125" style="147" bestFit="1" customWidth="1"/>
    <col min="7" max="7" width="13.5703125" style="147" bestFit="1" customWidth="1"/>
    <col min="8" max="8" width="10.140625" style="147"/>
    <col min="9" max="9" width="14.28515625" style="150" customWidth="1"/>
    <col min="10" max="10" width="16.42578125" style="150" customWidth="1"/>
    <col min="11" max="11" width="20" style="90" customWidth="1"/>
    <col min="12" max="16384" width="10.140625" style="90"/>
  </cols>
  <sheetData>
    <row r="1" spans="1:11" x14ac:dyDescent="0.2">
      <c r="A1" s="230" t="s">
        <v>106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">
      <c r="A2" s="231" t="s">
        <v>92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x14ac:dyDescent="0.2">
      <c r="A3" s="232" t="s">
        <v>107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">
      <c r="A4" s="226" t="s">
        <v>93</v>
      </c>
      <c r="B4" s="226" t="s">
        <v>94</v>
      </c>
      <c r="C4" s="226" t="s">
        <v>1</v>
      </c>
      <c r="D4" s="226" t="s">
        <v>95</v>
      </c>
      <c r="E4" s="233" t="s">
        <v>96</v>
      </c>
      <c r="F4" s="234" t="s">
        <v>97</v>
      </c>
      <c r="G4" s="234" t="s">
        <v>98</v>
      </c>
      <c r="H4" s="226" t="s">
        <v>99</v>
      </c>
      <c r="I4" s="226"/>
      <c r="J4" s="226"/>
      <c r="K4" s="226" t="s">
        <v>100</v>
      </c>
    </row>
    <row r="5" spans="1:11" x14ac:dyDescent="0.2">
      <c r="A5" s="226"/>
      <c r="B5" s="226"/>
      <c r="C5" s="226"/>
      <c r="D5" s="226"/>
      <c r="E5" s="233"/>
      <c r="F5" s="234"/>
      <c r="G5" s="234"/>
      <c r="H5" s="92" t="s">
        <v>68</v>
      </c>
      <c r="I5" s="93" t="s">
        <v>101</v>
      </c>
      <c r="J5" s="94" t="s">
        <v>69</v>
      </c>
      <c r="K5" s="226"/>
    </row>
    <row r="6" spans="1:11" x14ac:dyDescent="0.55000000000000004">
      <c r="A6" s="95">
        <v>1</v>
      </c>
      <c r="B6" s="96" t="s">
        <v>102</v>
      </c>
      <c r="C6" s="97" t="s">
        <v>108</v>
      </c>
      <c r="D6" s="98" t="s">
        <v>109</v>
      </c>
      <c r="E6" s="95">
        <v>0</v>
      </c>
      <c r="F6" s="99">
        <v>12</v>
      </c>
      <c r="G6" s="95">
        <v>0</v>
      </c>
      <c r="H6" s="100">
        <f t="shared" ref="H6:H18" si="0">+E6+F6-G6</f>
        <v>12</v>
      </c>
      <c r="I6" s="101">
        <v>45</v>
      </c>
      <c r="J6" s="102">
        <f>+H6*I6</f>
        <v>540</v>
      </c>
      <c r="K6" s="103"/>
    </row>
    <row r="7" spans="1:11" x14ac:dyDescent="0.55000000000000004">
      <c r="A7" s="104">
        <v>2</v>
      </c>
      <c r="B7" s="105" t="s">
        <v>102</v>
      </c>
      <c r="C7" s="106" t="s">
        <v>110</v>
      </c>
      <c r="D7" s="107" t="s">
        <v>109</v>
      </c>
      <c r="E7" s="104">
        <v>0</v>
      </c>
      <c r="F7" s="108">
        <v>12</v>
      </c>
      <c r="G7" s="104">
        <v>0</v>
      </c>
      <c r="H7" s="107">
        <f t="shared" si="0"/>
        <v>12</v>
      </c>
      <c r="I7" s="109">
        <v>55</v>
      </c>
      <c r="J7" s="110">
        <f>+H7*I7</f>
        <v>660</v>
      </c>
      <c r="K7" s="111"/>
    </row>
    <row r="8" spans="1:11" x14ac:dyDescent="0.55000000000000004">
      <c r="A8" s="104">
        <v>3</v>
      </c>
      <c r="B8" s="105" t="s">
        <v>102</v>
      </c>
      <c r="C8" s="106" t="s">
        <v>111</v>
      </c>
      <c r="D8" s="107" t="s">
        <v>112</v>
      </c>
      <c r="E8" s="104">
        <v>630</v>
      </c>
      <c r="F8" s="108">
        <v>0</v>
      </c>
      <c r="G8" s="104">
        <f>1+10+1+9+5+15+5+3+10+15+10+10+15+10+10+20+5+5+5+10+5+3+10+32</f>
        <v>224</v>
      </c>
      <c r="H8" s="107">
        <f t="shared" si="0"/>
        <v>406</v>
      </c>
      <c r="I8" s="109">
        <v>103</v>
      </c>
      <c r="J8" s="110">
        <f t="shared" ref="J8:J71" si="1">+H8*I8</f>
        <v>41818</v>
      </c>
      <c r="K8" s="111"/>
    </row>
    <row r="9" spans="1:11" x14ac:dyDescent="0.55000000000000004">
      <c r="A9" s="104">
        <v>4</v>
      </c>
      <c r="B9" s="105" t="s">
        <v>102</v>
      </c>
      <c r="C9" s="106" t="s">
        <v>113</v>
      </c>
      <c r="D9" s="107" t="s">
        <v>112</v>
      </c>
      <c r="E9" s="104">
        <v>8</v>
      </c>
      <c r="F9" s="108">
        <v>0</v>
      </c>
      <c r="G9" s="104">
        <v>0</v>
      </c>
      <c r="H9" s="107">
        <f t="shared" si="0"/>
        <v>8</v>
      </c>
      <c r="I9" s="109">
        <v>135</v>
      </c>
      <c r="J9" s="110">
        <f t="shared" si="1"/>
        <v>1080</v>
      </c>
      <c r="K9" s="111"/>
    </row>
    <row r="10" spans="1:11" x14ac:dyDescent="0.55000000000000004">
      <c r="A10" s="104">
        <v>5</v>
      </c>
      <c r="B10" s="105" t="s">
        <v>102</v>
      </c>
      <c r="C10" s="106" t="s">
        <v>114</v>
      </c>
      <c r="D10" s="107" t="s">
        <v>112</v>
      </c>
      <c r="E10" s="104">
        <v>34</v>
      </c>
      <c r="F10" s="108">
        <v>0</v>
      </c>
      <c r="G10" s="104">
        <v>2</v>
      </c>
      <c r="H10" s="107">
        <f t="shared" si="0"/>
        <v>32</v>
      </c>
      <c r="I10" s="109">
        <v>130</v>
      </c>
      <c r="J10" s="110">
        <f t="shared" si="1"/>
        <v>4160</v>
      </c>
      <c r="K10" s="111"/>
    </row>
    <row r="11" spans="1:11" x14ac:dyDescent="0.55000000000000004">
      <c r="A11" s="104">
        <v>6</v>
      </c>
      <c r="B11" s="105" t="s">
        <v>102</v>
      </c>
      <c r="C11" s="106" t="s">
        <v>115</v>
      </c>
      <c r="D11" s="107" t="s">
        <v>112</v>
      </c>
      <c r="E11" s="104">
        <v>32</v>
      </c>
      <c r="F11" s="108">
        <v>0</v>
      </c>
      <c r="G11" s="104">
        <v>0</v>
      </c>
      <c r="H11" s="107">
        <f t="shared" si="0"/>
        <v>32</v>
      </c>
      <c r="I11" s="109">
        <v>115</v>
      </c>
      <c r="J11" s="110">
        <f t="shared" si="1"/>
        <v>3680</v>
      </c>
      <c r="K11" s="111"/>
    </row>
    <row r="12" spans="1:11" x14ac:dyDescent="0.55000000000000004">
      <c r="A12" s="104">
        <v>7</v>
      </c>
      <c r="B12" s="105" t="s">
        <v>102</v>
      </c>
      <c r="C12" s="106" t="s">
        <v>116</v>
      </c>
      <c r="D12" s="107" t="s">
        <v>117</v>
      </c>
      <c r="E12" s="104">
        <v>10</v>
      </c>
      <c r="F12" s="108">
        <v>0</v>
      </c>
      <c r="G12" s="104">
        <v>2</v>
      </c>
      <c r="H12" s="107">
        <f t="shared" si="0"/>
        <v>8</v>
      </c>
      <c r="I12" s="109">
        <v>120</v>
      </c>
      <c r="J12" s="110">
        <f t="shared" si="1"/>
        <v>960</v>
      </c>
      <c r="K12" s="111"/>
    </row>
    <row r="13" spans="1:11" x14ac:dyDescent="0.55000000000000004">
      <c r="A13" s="104">
        <v>8</v>
      </c>
      <c r="B13" s="105" t="s">
        <v>102</v>
      </c>
      <c r="C13" s="106" t="s">
        <v>118</v>
      </c>
      <c r="D13" s="107" t="s">
        <v>117</v>
      </c>
      <c r="E13" s="104">
        <v>14</v>
      </c>
      <c r="F13" s="108">
        <v>0</v>
      </c>
      <c r="G13" s="104">
        <v>1</v>
      </c>
      <c r="H13" s="107">
        <f t="shared" si="0"/>
        <v>13</v>
      </c>
      <c r="I13" s="109">
        <v>120</v>
      </c>
      <c r="J13" s="110">
        <f t="shared" si="1"/>
        <v>1560</v>
      </c>
      <c r="K13" s="111"/>
    </row>
    <row r="14" spans="1:11" x14ac:dyDescent="0.55000000000000004">
      <c r="A14" s="104">
        <v>9</v>
      </c>
      <c r="B14" s="105" t="s">
        <v>102</v>
      </c>
      <c r="C14" s="106" t="s">
        <v>119</v>
      </c>
      <c r="D14" s="107" t="s">
        <v>117</v>
      </c>
      <c r="E14" s="104">
        <v>1</v>
      </c>
      <c r="F14" s="108">
        <v>0</v>
      </c>
      <c r="G14" s="104">
        <v>1</v>
      </c>
      <c r="H14" s="107">
        <v>1</v>
      </c>
      <c r="I14" s="109">
        <v>120</v>
      </c>
      <c r="J14" s="110">
        <f>+H14*I14</f>
        <v>120</v>
      </c>
      <c r="K14" s="111"/>
    </row>
    <row r="15" spans="1:11" x14ac:dyDescent="0.55000000000000004">
      <c r="A15" s="104">
        <v>10</v>
      </c>
      <c r="B15" s="105" t="s">
        <v>102</v>
      </c>
      <c r="C15" s="106" t="s">
        <v>120</v>
      </c>
      <c r="D15" s="107" t="s">
        <v>117</v>
      </c>
      <c r="E15" s="104">
        <v>4</v>
      </c>
      <c r="F15" s="108">
        <v>0</v>
      </c>
      <c r="G15" s="104">
        <v>2</v>
      </c>
      <c r="H15" s="107">
        <f t="shared" si="0"/>
        <v>2</v>
      </c>
      <c r="I15" s="112">
        <v>120</v>
      </c>
      <c r="J15" s="110">
        <f t="shared" si="1"/>
        <v>240</v>
      </c>
      <c r="K15" s="111"/>
    </row>
    <row r="16" spans="1:11" x14ac:dyDescent="0.55000000000000004">
      <c r="A16" s="104">
        <v>11</v>
      </c>
      <c r="B16" s="105" t="s">
        <v>102</v>
      </c>
      <c r="C16" s="106" t="s">
        <v>121</v>
      </c>
      <c r="D16" s="107" t="s">
        <v>117</v>
      </c>
      <c r="E16" s="104">
        <v>6</v>
      </c>
      <c r="F16" s="108">
        <v>0</v>
      </c>
      <c r="G16" s="104">
        <v>0</v>
      </c>
      <c r="H16" s="107">
        <f t="shared" si="0"/>
        <v>6</v>
      </c>
      <c r="I16" s="112">
        <v>120</v>
      </c>
      <c r="J16" s="110">
        <f t="shared" si="1"/>
        <v>720</v>
      </c>
      <c r="K16" s="111"/>
    </row>
    <row r="17" spans="1:11" x14ac:dyDescent="0.55000000000000004">
      <c r="A17" s="104">
        <v>12</v>
      </c>
      <c r="B17" s="105" t="s">
        <v>102</v>
      </c>
      <c r="C17" s="106" t="s">
        <v>122</v>
      </c>
      <c r="D17" s="107" t="s">
        <v>117</v>
      </c>
      <c r="E17" s="104">
        <v>10</v>
      </c>
      <c r="F17" s="108">
        <v>0</v>
      </c>
      <c r="G17" s="104">
        <v>0</v>
      </c>
      <c r="H17" s="107">
        <f t="shared" si="0"/>
        <v>10</v>
      </c>
      <c r="I17" s="112">
        <v>120</v>
      </c>
      <c r="J17" s="110">
        <f t="shared" si="1"/>
        <v>1200</v>
      </c>
      <c r="K17" s="111"/>
    </row>
    <row r="18" spans="1:11" ht="24" customHeight="1" x14ac:dyDescent="0.55000000000000004">
      <c r="A18" s="104">
        <v>13</v>
      </c>
      <c r="B18" s="105" t="s">
        <v>102</v>
      </c>
      <c r="C18" s="106" t="s">
        <v>123</v>
      </c>
      <c r="D18" s="107" t="s">
        <v>117</v>
      </c>
      <c r="E18" s="104">
        <v>0</v>
      </c>
      <c r="F18" s="108">
        <v>1</v>
      </c>
      <c r="G18" s="104">
        <v>0</v>
      </c>
      <c r="H18" s="107">
        <f t="shared" si="0"/>
        <v>1</v>
      </c>
      <c r="I18" s="112">
        <v>140</v>
      </c>
      <c r="J18" s="110">
        <f t="shared" si="1"/>
        <v>140</v>
      </c>
      <c r="K18" s="111"/>
    </row>
    <row r="19" spans="1:11" s="118" customFormat="1" ht="24" customHeight="1" x14ac:dyDescent="0.55000000000000004">
      <c r="A19" s="113">
        <v>14</v>
      </c>
      <c r="B19" s="114" t="s">
        <v>102</v>
      </c>
      <c r="C19" s="106" t="s">
        <v>124</v>
      </c>
      <c r="D19" s="107" t="s">
        <v>117</v>
      </c>
      <c r="E19" s="113">
        <v>0</v>
      </c>
      <c r="F19" s="115">
        <v>3</v>
      </c>
      <c r="G19" s="113">
        <v>0</v>
      </c>
      <c r="H19" s="107">
        <v>3</v>
      </c>
      <c r="I19" s="112">
        <v>140</v>
      </c>
      <c r="J19" s="116">
        <f t="shared" si="1"/>
        <v>420</v>
      </c>
      <c r="K19" s="117"/>
    </row>
    <row r="20" spans="1:11" ht="24" customHeight="1" x14ac:dyDescent="0.55000000000000004">
      <c r="A20" s="104">
        <v>15</v>
      </c>
      <c r="B20" s="105" t="s">
        <v>102</v>
      </c>
      <c r="C20" s="106" t="s">
        <v>125</v>
      </c>
      <c r="D20" s="107" t="s">
        <v>117</v>
      </c>
      <c r="E20" s="104">
        <v>0</v>
      </c>
      <c r="F20" s="108">
        <v>1</v>
      </c>
      <c r="G20" s="104">
        <v>0</v>
      </c>
      <c r="H20" s="107">
        <v>1</v>
      </c>
      <c r="I20" s="112">
        <v>140</v>
      </c>
      <c r="J20" s="110">
        <f t="shared" si="1"/>
        <v>140</v>
      </c>
      <c r="K20" s="111"/>
    </row>
    <row r="21" spans="1:11" ht="24" customHeight="1" x14ac:dyDescent="0.55000000000000004">
      <c r="A21" s="104">
        <v>16</v>
      </c>
      <c r="B21" s="105" t="s">
        <v>102</v>
      </c>
      <c r="C21" s="106" t="s">
        <v>126</v>
      </c>
      <c r="D21" s="107" t="s">
        <v>117</v>
      </c>
      <c r="E21" s="104">
        <v>0</v>
      </c>
      <c r="F21" s="108">
        <v>1</v>
      </c>
      <c r="G21" s="104">
        <v>0</v>
      </c>
      <c r="H21" s="107">
        <v>1</v>
      </c>
      <c r="I21" s="112">
        <v>140</v>
      </c>
      <c r="J21" s="110">
        <f t="shared" si="1"/>
        <v>140</v>
      </c>
      <c r="K21" s="111"/>
    </row>
    <row r="22" spans="1:11" x14ac:dyDescent="0.55000000000000004">
      <c r="A22" s="104">
        <v>17</v>
      </c>
      <c r="B22" s="105" t="s">
        <v>102</v>
      </c>
      <c r="C22" s="106" t="s">
        <v>127</v>
      </c>
      <c r="D22" s="107" t="s">
        <v>128</v>
      </c>
      <c r="E22" s="104">
        <v>2</v>
      </c>
      <c r="F22" s="108">
        <v>0</v>
      </c>
      <c r="G22" s="104">
        <v>0</v>
      </c>
      <c r="H22" s="107">
        <v>2</v>
      </c>
      <c r="I22" s="112">
        <v>180</v>
      </c>
      <c r="J22" s="110">
        <f t="shared" si="1"/>
        <v>360</v>
      </c>
      <c r="K22" s="111"/>
    </row>
    <row r="23" spans="1:11" x14ac:dyDescent="0.55000000000000004">
      <c r="A23" s="104">
        <v>18</v>
      </c>
      <c r="B23" s="105" t="s">
        <v>102</v>
      </c>
      <c r="C23" s="106" t="s">
        <v>129</v>
      </c>
      <c r="D23" s="107" t="s">
        <v>112</v>
      </c>
      <c r="E23" s="104">
        <v>10</v>
      </c>
      <c r="F23" s="108">
        <v>0</v>
      </c>
      <c r="G23" s="104">
        <v>0</v>
      </c>
      <c r="H23" s="107">
        <v>10</v>
      </c>
      <c r="I23" s="112">
        <v>195</v>
      </c>
      <c r="J23" s="110">
        <f t="shared" si="1"/>
        <v>1950</v>
      </c>
      <c r="K23" s="111"/>
    </row>
    <row r="24" spans="1:11" x14ac:dyDescent="0.55000000000000004">
      <c r="A24" s="104">
        <v>19</v>
      </c>
      <c r="B24" s="105" t="s">
        <v>102</v>
      </c>
      <c r="C24" s="106" t="s">
        <v>130</v>
      </c>
      <c r="D24" s="107" t="s">
        <v>131</v>
      </c>
      <c r="E24" s="104">
        <v>154</v>
      </c>
      <c r="F24" s="108">
        <v>0</v>
      </c>
      <c r="G24" s="104">
        <v>0</v>
      </c>
      <c r="H24" s="107">
        <v>154</v>
      </c>
      <c r="I24" s="112">
        <v>0.7</v>
      </c>
      <c r="J24" s="110">
        <f t="shared" si="1"/>
        <v>107.8</v>
      </c>
      <c r="K24" s="111"/>
    </row>
    <row r="25" spans="1:11" x14ac:dyDescent="0.55000000000000004">
      <c r="A25" s="104">
        <v>20</v>
      </c>
      <c r="B25" s="105" t="s">
        <v>102</v>
      </c>
      <c r="C25" s="106" t="s">
        <v>132</v>
      </c>
      <c r="D25" s="107" t="s">
        <v>131</v>
      </c>
      <c r="E25" s="104">
        <v>67</v>
      </c>
      <c r="F25" s="108">
        <v>0</v>
      </c>
      <c r="G25" s="104">
        <v>0</v>
      </c>
      <c r="H25" s="107">
        <v>67</v>
      </c>
      <c r="I25" s="112">
        <v>0.7</v>
      </c>
      <c r="J25" s="110">
        <f t="shared" si="1"/>
        <v>46.9</v>
      </c>
      <c r="K25" s="111"/>
    </row>
    <row r="26" spans="1:11" x14ac:dyDescent="0.55000000000000004">
      <c r="A26" s="104">
        <v>21</v>
      </c>
      <c r="B26" s="105" t="s">
        <v>102</v>
      </c>
      <c r="C26" s="106" t="s">
        <v>133</v>
      </c>
      <c r="D26" s="107" t="s">
        <v>134</v>
      </c>
      <c r="E26" s="104">
        <v>7</v>
      </c>
      <c r="F26" s="108">
        <v>0</v>
      </c>
      <c r="G26" s="104">
        <v>0</v>
      </c>
      <c r="H26" s="107">
        <v>7</v>
      </c>
      <c r="I26" s="112">
        <v>50</v>
      </c>
      <c r="J26" s="110">
        <f t="shared" si="1"/>
        <v>350</v>
      </c>
      <c r="K26" s="111"/>
    </row>
    <row r="27" spans="1:11" x14ac:dyDescent="0.55000000000000004">
      <c r="A27" s="104">
        <v>22</v>
      </c>
      <c r="B27" s="105" t="s">
        <v>102</v>
      </c>
      <c r="C27" s="106" t="s">
        <v>135</v>
      </c>
      <c r="D27" s="107" t="s">
        <v>131</v>
      </c>
      <c r="E27" s="104">
        <v>466</v>
      </c>
      <c r="F27" s="108">
        <v>0</v>
      </c>
      <c r="G27" s="104">
        <v>0</v>
      </c>
      <c r="H27" s="107">
        <v>466</v>
      </c>
      <c r="I27" s="112">
        <v>2.27</v>
      </c>
      <c r="J27" s="110">
        <f t="shared" si="1"/>
        <v>1057.82</v>
      </c>
      <c r="K27" s="111"/>
    </row>
    <row r="28" spans="1:11" x14ac:dyDescent="0.55000000000000004">
      <c r="A28" s="104">
        <v>23</v>
      </c>
      <c r="B28" s="105" t="s">
        <v>102</v>
      </c>
      <c r="C28" s="106" t="s">
        <v>136</v>
      </c>
      <c r="D28" s="107" t="s">
        <v>112</v>
      </c>
      <c r="E28" s="104">
        <v>3</v>
      </c>
      <c r="F28" s="108">
        <v>0</v>
      </c>
      <c r="G28" s="104">
        <v>0</v>
      </c>
      <c r="H28" s="107">
        <v>3</v>
      </c>
      <c r="I28" s="112">
        <v>130</v>
      </c>
      <c r="J28" s="110">
        <f t="shared" si="1"/>
        <v>390</v>
      </c>
      <c r="K28" s="119"/>
    </row>
    <row r="29" spans="1:11" x14ac:dyDescent="0.55000000000000004">
      <c r="A29" s="120">
        <v>24</v>
      </c>
      <c r="B29" s="121" t="s">
        <v>102</v>
      </c>
      <c r="C29" s="122" t="s">
        <v>137</v>
      </c>
      <c r="D29" s="123" t="s">
        <v>138</v>
      </c>
      <c r="E29" s="120">
        <v>4</v>
      </c>
      <c r="F29" s="124">
        <v>0</v>
      </c>
      <c r="G29" s="120">
        <v>0</v>
      </c>
      <c r="H29" s="123">
        <v>4</v>
      </c>
      <c r="I29" s="125">
        <v>60</v>
      </c>
      <c r="J29" s="126">
        <f t="shared" si="1"/>
        <v>240</v>
      </c>
      <c r="K29" s="111"/>
    </row>
    <row r="30" spans="1:11" x14ac:dyDescent="0.55000000000000004">
      <c r="A30" s="104">
        <v>25</v>
      </c>
      <c r="B30" s="105" t="s">
        <v>102</v>
      </c>
      <c r="C30" s="106" t="s">
        <v>139</v>
      </c>
      <c r="D30" s="107" t="s">
        <v>138</v>
      </c>
      <c r="E30" s="104">
        <v>1</v>
      </c>
      <c r="F30" s="108">
        <v>0</v>
      </c>
      <c r="G30" s="104">
        <v>0</v>
      </c>
      <c r="H30" s="107">
        <v>1</v>
      </c>
      <c r="I30" s="112">
        <v>28</v>
      </c>
      <c r="J30" s="110">
        <f t="shared" si="1"/>
        <v>28</v>
      </c>
      <c r="K30" s="111"/>
    </row>
    <row r="31" spans="1:11" x14ac:dyDescent="0.55000000000000004">
      <c r="A31" s="127">
        <v>26</v>
      </c>
      <c r="B31" s="128" t="s">
        <v>102</v>
      </c>
      <c r="C31" s="129" t="s">
        <v>140</v>
      </c>
      <c r="D31" s="130" t="s">
        <v>134</v>
      </c>
      <c r="E31" s="127">
        <v>11</v>
      </c>
      <c r="F31" s="131">
        <v>0</v>
      </c>
      <c r="G31" s="127">
        <v>0</v>
      </c>
      <c r="H31" s="130">
        <v>11</v>
      </c>
      <c r="I31" s="132">
        <v>12</v>
      </c>
      <c r="J31" s="133">
        <f t="shared" si="1"/>
        <v>132</v>
      </c>
      <c r="K31" s="134"/>
    </row>
    <row r="32" spans="1:11" x14ac:dyDescent="0.55000000000000004">
      <c r="A32" s="120">
        <v>27</v>
      </c>
      <c r="B32" s="121" t="s">
        <v>102</v>
      </c>
      <c r="C32" s="122" t="s">
        <v>141</v>
      </c>
      <c r="D32" s="123" t="s">
        <v>134</v>
      </c>
      <c r="E32" s="120">
        <v>12</v>
      </c>
      <c r="F32" s="124">
        <v>0</v>
      </c>
      <c r="G32" s="120">
        <v>0</v>
      </c>
      <c r="H32" s="123">
        <v>12</v>
      </c>
      <c r="I32" s="125">
        <v>20</v>
      </c>
      <c r="J32" s="126">
        <f t="shared" si="1"/>
        <v>240</v>
      </c>
      <c r="K32" s="135"/>
    </row>
    <row r="33" spans="1:11" x14ac:dyDescent="0.55000000000000004">
      <c r="A33" s="104">
        <v>28</v>
      </c>
      <c r="B33" s="105" t="s">
        <v>102</v>
      </c>
      <c r="C33" s="106" t="s">
        <v>142</v>
      </c>
      <c r="D33" s="107" t="s">
        <v>143</v>
      </c>
      <c r="E33" s="104">
        <v>7</v>
      </c>
      <c r="F33" s="108">
        <v>0</v>
      </c>
      <c r="G33" s="104">
        <f>2+2+1</f>
        <v>5</v>
      </c>
      <c r="H33" s="107">
        <v>2</v>
      </c>
      <c r="I33" s="112">
        <v>64</v>
      </c>
      <c r="J33" s="110">
        <f t="shared" si="1"/>
        <v>128</v>
      </c>
      <c r="K33" s="111"/>
    </row>
    <row r="34" spans="1:11" x14ac:dyDescent="0.55000000000000004">
      <c r="A34" s="104">
        <v>29</v>
      </c>
      <c r="B34" s="105" t="s">
        <v>102</v>
      </c>
      <c r="C34" s="106" t="s">
        <v>144</v>
      </c>
      <c r="D34" s="107" t="s">
        <v>128</v>
      </c>
      <c r="E34" s="104">
        <v>14</v>
      </c>
      <c r="F34" s="108">
        <v>0</v>
      </c>
      <c r="G34" s="104">
        <f>1+4+4</f>
        <v>9</v>
      </c>
      <c r="H34" s="107">
        <v>5</v>
      </c>
      <c r="I34" s="112">
        <v>30</v>
      </c>
      <c r="J34" s="110">
        <f t="shared" si="1"/>
        <v>150</v>
      </c>
      <c r="K34" s="111"/>
    </row>
    <row r="35" spans="1:11" x14ac:dyDescent="0.55000000000000004">
      <c r="A35" s="104">
        <v>30</v>
      </c>
      <c r="B35" s="105" t="s">
        <v>102</v>
      </c>
      <c r="C35" s="106" t="s">
        <v>145</v>
      </c>
      <c r="D35" s="107" t="s">
        <v>128</v>
      </c>
      <c r="E35" s="104">
        <v>20</v>
      </c>
      <c r="F35" s="108">
        <v>0</v>
      </c>
      <c r="G35" s="104">
        <v>0</v>
      </c>
      <c r="H35" s="107">
        <v>20</v>
      </c>
      <c r="I35" s="112">
        <v>58</v>
      </c>
      <c r="J35" s="110">
        <f t="shared" si="1"/>
        <v>1160</v>
      </c>
      <c r="K35" s="111"/>
    </row>
    <row r="36" spans="1:11" x14ac:dyDescent="0.55000000000000004">
      <c r="A36" s="104">
        <v>31</v>
      </c>
      <c r="B36" s="105" t="s">
        <v>102</v>
      </c>
      <c r="C36" s="106" t="s">
        <v>146</v>
      </c>
      <c r="D36" s="107" t="s">
        <v>128</v>
      </c>
      <c r="E36" s="104">
        <v>29</v>
      </c>
      <c r="F36" s="108">
        <v>0</v>
      </c>
      <c r="G36" s="104">
        <v>1</v>
      </c>
      <c r="H36" s="107">
        <v>28</v>
      </c>
      <c r="I36" s="112">
        <v>89</v>
      </c>
      <c r="J36" s="110">
        <f>+H36*I36</f>
        <v>2492</v>
      </c>
      <c r="K36" s="111"/>
    </row>
    <row r="37" spans="1:11" x14ac:dyDescent="0.55000000000000004">
      <c r="A37" s="104">
        <v>32</v>
      </c>
      <c r="B37" s="105" t="s">
        <v>102</v>
      </c>
      <c r="C37" s="106" t="s">
        <v>147</v>
      </c>
      <c r="D37" s="107" t="s">
        <v>109</v>
      </c>
      <c r="E37" s="104">
        <v>3</v>
      </c>
      <c r="F37" s="108">
        <v>13</v>
      </c>
      <c r="G37" s="104">
        <v>0</v>
      </c>
      <c r="H37" s="107">
        <v>16</v>
      </c>
      <c r="I37" s="112">
        <v>35</v>
      </c>
      <c r="J37" s="110">
        <f t="shared" si="1"/>
        <v>560</v>
      </c>
      <c r="K37" s="111"/>
    </row>
    <row r="38" spans="1:11" x14ac:dyDescent="0.55000000000000004">
      <c r="A38" s="104">
        <v>33</v>
      </c>
      <c r="B38" s="105" t="s">
        <v>102</v>
      </c>
      <c r="C38" s="106" t="s">
        <v>148</v>
      </c>
      <c r="D38" s="107" t="s">
        <v>109</v>
      </c>
      <c r="E38" s="104">
        <v>8</v>
      </c>
      <c r="F38" s="108">
        <v>0</v>
      </c>
      <c r="G38" s="104">
        <v>1</v>
      </c>
      <c r="H38" s="107">
        <v>7</v>
      </c>
      <c r="I38" s="112">
        <v>48</v>
      </c>
      <c r="J38" s="110">
        <f t="shared" si="1"/>
        <v>336</v>
      </c>
      <c r="K38" s="111"/>
    </row>
    <row r="39" spans="1:11" x14ac:dyDescent="0.55000000000000004">
      <c r="A39" s="104">
        <v>34</v>
      </c>
      <c r="B39" s="105" t="s">
        <v>102</v>
      </c>
      <c r="C39" s="106" t="s">
        <v>149</v>
      </c>
      <c r="D39" s="107" t="s">
        <v>150</v>
      </c>
      <c r="E39" s="104">
        <v>1000</v>
      </c>
      <c r="F39" s="108">
        <v>0</v>
      </c>
      <c r="G39" s="104">
        <v>0</v>
      </c>
      <c r="H39" s="107">
        <v>1000</v>
      </c>
      <c r="I39" s="112">
        <v>1.2</v>
      </c>
      <c r="J39" s="110">
        <f t="shared" si="1"/>
        <v>1200</v>
      </c>
      <c r="K39" s="111"/>
    </row>
    <row r="40" spans="1:11" x14ac:dyDescent="0.55000000000000004">
      <c r="A40" s="104">
        <v>35</v>
      </c>
      <c r="B40" s="105" t="s">
        <v>102</v>
      </c>
      <c r="C40" s="106" t="s">
        <v>151</v>
      </c>
      <c r="D40" s="107" t="s">
        <v>150</v>
      </c>
      <c r="E40" s="104">
        <v>1400</v>
      </c>
      <c r="F40" s="108">
        <v>0</v>
      </c>
      <c r="G40" s="104">
        <v>0</v>
      </c>
      <c r="H40" s="107">
        <v>1400</v>
      </c>
      <c r="I40" s="112">
        <v>1.2</v>
      </c>
      <c r="J40" s="110">
        <f t="shared" si="1"/>
        <v>1680</v>
      </c>
      <c r="K40" s="111"/>
    </row>
    <row r="41" spans="1:11" x14ac:dyDescent="0.55000000000000004">
      <c r="A41" s="104">
        <v>36</v>
      </c>
      <c r="B41" s="105" t="s">
        <v>102</v>
      </c>
      <c r="C41" s="106" t="s">
        <v>152</v>
      </c>
      <c r="D41" s="107" t="s">
        <v>150</v>
      </c>
      <c r="E41" s="104">
        <v>93</v>
      </c>
      <c r="F41" s="108">
        <v>0</v>
      </c>
      <c r="G41" s="104">
        <v>20</v>
      </c>
      <c r="H41" s="107">
        <v>73</v>
      </c>
      <c r="I41" s="112">
        <v>5.6</v>
      </c>
      <c r="J41" s="110">
        <f t="shared" si="1"/>
        <v>408.79999999999995</v>
      </c>
      <c r="K41" s="111"/>
    </row>
    <row r="42" spans="1:11" x14ac:dyDescent="0.55000000000000004">
      <c r="A42" s="104">
        <v>37</v>
      </c>
      <c r="B42" s="105" t="s">
        <v>102</v>
      </c>
      <c r="C42" s="106" t="s">
        <v>153</v>
      </c>
      <c r="D42" s="107" t="s">
        <v>150</v>
      </c>
      <c r="E42" s="104">
        <v>150</v>
      </c>
      <c r="F42" s="108">
        <v>0</v>
      </c>
      <c r="G42" s="104">
        <v>0</v>
      </c>
      <c r="H42" s="107">
        <v>150</v>
      </c>
      <c r="I42" s="112">
        <v>2.6</v>
      </c>
      <c r="J42" s="110">
        <f t="shared" si="1"/>
        <v>390</v>
      </c>
      <c r="K42" s="111"/>
    </row>
    <row r="43" spans="1:11" x14ac:dyDescent="0.55000000000000004">
      <c r="A43" s="104">
        <v>38</v>
      </c>
      <c r="B43" s="105" t="s">
        <v>102</v>
      </c>
      <c r="C43" s="106" t="s">
        <v>154</v>
      </c>
      <c r="D43" s="107" t="s">
        <v>150</v>
      </c>
      <c r="E43" s="104">
        <v>150</v>
      </c>
      <c r="F43" s="108">
        <v>50</v>
      </c>
      <c r="G43" s="104">
        <v>0</v>
      </c>
      <c r="H43" s="107">
        <v>200</v>
      </c>
      <c r="I43" s="112">
        <v>3.8</v>
      </c>
      <c r="J43" s="110">
        <f t="shared" si="1"/>
        <v>760</v>
      </c>
      <c r="K43" s="111"/>
    </row>
    <row r="44" spans="1:11" x14ac:dyDescent="0.55000000000000004">
      <c r="A44" s="104">
        <v>39</v>
      </c>
      <c r="B44" s="105" t="s">
        <v>102</v>
      </c>
      <c r="C44" s="106" t="s">
        <v>155</v>
      </c>
      <c r="D44" s="107" t="s">
        <v>150</v>
      </c>
      <c r="E44" s="104">
        <v>29</v>
      </c>
      <c r="F44" s="108">
        <v>0</v>
      </c>
      <c r="G44" s="104">
        <v>20</v>
      </c>
      <c r="H44" s="107">
        <v>9</v>
      </c>
      <c r="I44" s="112">
        <v>7.68</v>
      </c>
      <c r="J44" s="110">
        <f t="shared" si="1"/>
        <v>69.12</v>
      </c>
      <c r="K44" s="111"/>
    </row>
    <row r="45" spans="1:11" x14ac:dyDescent="0.55000000000000004">
      <c r="A45" s="104">
        <v>40</v>
      </c>
      <c r="B45" s="105" t="s">
        <v>102</v>
      </c>
      <c r="C45" s="106" t="s">
        <v>156</v>
      </c>
      <c r="D45" s="107" t="s">
        <v>150</v>
      </c>
      <c r="E45" s="104">
        <v>39</v>
      </c>
      <c r="F45" s="108">
        <v>0</v>
      </c>
      <c r="G45" s="104">
        <v>20</v>
      </c>
      <c r="H45" s="107">
        <v>19</v>
      </c>
      <c r="I45" s="112">
        <v>7</v>
      </c>
      <c r="J45" s="110">
        <f t="shared" si="1"/>
        <v>133</v>
      </c>
      <c r="K45" s="111"/>
    </row>
    <row r="46" spans="1:11" x14ac:dyDescent="0.55000000000000004">
      <c r="A46" s="104">
        <v>41</v>
      </c>
      <c r="B46" s="105" t="s">
        <v>102</v>
      </c>
      <c r="C46" s="106" t="s">
        <v>157</v>
      </c>
      <c r="D46" s="107" t="s">
        <v>143</v>
      </c>
      <c r="E46" s="104">
        <v>129</v>
      </c>
      <c r="F46" s="108">
        <v>0</v>
      </c>
      <c r="G46" s="104">
        <f>5+12</f>
        <v>17</v>
      </c>
      <c r="H46" s="107">
        <v>112</v>
      </c>
      <c r="I46" s="112">
        <v>1.2</v>
      </c>
      <c r="J46" s="110">
        <f t="shared" si="1"/>
        <v>134.4</v>
      </c>
      <c r="K46" s="111"/>
    </row>
    <row r="47" spans="1:11" x14ac:dyDescent="0.55000000000000004">
      <c r="A47" s="104">
        <v>42</v>
      </c>
      <c r="B47" s="105" t="s">
        <v>102</v>
      </c>
      <c r="C47" s="106" t="s">
        <v>158</v>
      </c>
      <c r="D47" s="107" t="s">
        <v>143</v>
      </c>
      <c r="E47" s="104">
        <v>48</v>
      </c>
      <c r="F47" s="108">
        <v>0</v>
      </c>
      <c r="G47" s="104">
        <f>12+2</f>
        <v>14</v>
      </c>
      <c r="H47" s="107">
        <v>34</v>
      </c>
      <c r="I47" s="112">
        <v>3.33</v>
      </c>
      <c r="J47" s="110">
        <f t="shared" si="1"/>
        <v>113.22</v>
      </c>
      <c r="K47" s="111"/>
    </row>
    <row r="48" spans="1:11" x14ac:dyDescent="0.55000000000000004">
      <c r="A48" s="104">
        <v>43</v>
      </c>
      <c r="B48" s="105" t="s">
        <v>102</v>
      </c>
      <c r="C48" s="106" t="s">
        <v>159</v>
      </c>
      <c r="D48" s="107" t="s">
        <v>109</v>
      </c>
      <c r="E48" s="104">
        <v>0</v>
      </c>
      <c r="F48" s="108">
        <v>1</v>
      </c>
      <c r="G48" s="104">
        <v>1</v>
      </c>
      <c r="H48" s="107">
        <v>0</v>
      </c>
      <c r="I48" s="112">
        <v>80</v>
      </c>
      <c r="J48" s="110">
        <f t="shared" si="1"/>
        <v>0</v>
      </c>
      <c r="K48" s="111"/>
    </row>
    <row r="49" spans="1:11" x14ac:dyDescent="0.55000000000000004">
      <c r="A49" s="104">
        <v>44</v>
      </c>
      <c r="B49" s="105" t="s">
        <v>102</v>
      </c>
      <c r="C49" s="106" t="s">
        <v>160</v>
      </c>
      <c r="D49" s="107" t="s">
        <v>109</v>
      </c>
      <c r="E49" s="104">
        <v>1</v>
      </c>
      <c r="F49" s="108">
        <v>0</v>
      </c>
      <c r="G49" s="104">
        <v>0</v>
      </c>
      <c r="H49" s="107">
        <v>1</v>
      </c>
      <c r="I49" s="112">
        <v>35</v>
      </c>
      <c r="J49" s="110">
        <f t="shared" si="1"/>
        <v>35</v>
      </c>
      <c r="K49" s="111"/>
    </row>
    <row r="50" spans="1:11" x14ac:dyDescent="0.55000000000000004">
      <c r="A50" s="104">
        <v>45</v>
      </c>
      <c r="B50" s="105" t="s">
        <v>102</v>
      </c>
      <c r="C50" s="106" t="s">
        <v>161</v>
      </c>
      <c r="D50" s="107" t="s">
        <v>138</v>
      </c>
      <c r="E50" s="104">
        <v>1</v>
      </c>
      <c r="F50" s="108">
        <v>0</v>
      </c>
      <c r="G50" s="104">
        <v>0</v>
      </c>
      <c r="H50" s="107">
        <v>1</v>
      </c>
      <c r="I50" s="112">
        <v>35</v>
      </c>
      <c r="J50" s="110">
        <f t="shared" si="1"/>
        <v>35</v>
      </c>
      <c r="K50" s="119"/>
    </row>
    <row r="51" spans="1:11" x14ac:dyDescent="0.55000000000000004">
      <c r="A51" s="104">
        <v>46</v>
      </c>
      <c r="B51" s="105" t="s">
        <v>102</v>
      </c>
      <c r="C51" s="106" t="s">
        <v>162</v>
      </c>
      <c r="D51" s="107" t="s">
        <v>163</v>
      </c>
      <c r="E51" s="104">
        <v>0</v>
      </c>
      <c r="F51" s="108">
        <v>30</v>
      </c>
      <c r="G51" s="104">
        <v>0</v>
      </c>
      <c r="H51" s="107">
        <v>30</v>
      </c>
      <c r="I51" s="112">
        <v>95</v>
      </c>
      <c r="J51" s="110">
        <f t="shared" si="1"/>
        <v>2850</v>
      </c>
      <c r="K51" s="111"/>
    </row>
    <row r="52" spans="1:11" x14ac:dyDescent="0.55000000000000004">
      <c r="A52" s="120">
        <v>47</v>
      </c>
      <c r="B52" s="121" t="s">
        <v>102</v>
      </c>
      <c r="C52" s="122" t="s">
        <v>164</v>
      </c>
      <c r="D52" s="123" t="s">
        <v>163</v>
      </c>
      <c r="E52" s="120">
        <v>0</v>
      </c>
      <c r="F52" s="124">
        <v>30</v>
      </c>
      <c r="G52" s="120">
        <v>0</v>
      </c>
      <c r="H52" s="123">
        <v>30</v>
      </c>
      <c r="I52" s="125">
        <v>95</v>
      </c>
      <c r="J52" s="126">
        <f t="shared" si="1"/>
        <v>2850</v>
      </c>
      <c r="K52" s="135"/>
    </row>
    <row r="53" spans="1:11" x14ac:dyDescent="0.55000000000000004">
      <c r="A53" s="104">
        <v>48</v>
      </c>
      <c r="B53" s="105" t="s">
        <v>102</v>
      </c>
      <c r="C53" s="106" t="s">
        <v>165</v>
      </c>
      <c r="D53" s="107" t="s">
        <v>166</v>
      </c>
      <c r="E53" s="104">
        <v>20</v>
      </c>
      <c r="F53" s="108">
        <v>0</v>
      </c>
      <c r="G53" s="104">
        <f>4+4</f>
        <v>8</v>
      </c>
      <c r="H53" s="107">
        <v>12</v>
      </c>
      <c r="I53" s="112">
        <v>23</v>
      </c>
      <c r="J53" s="110">
        <f t="shared" si="1"/>
        <v>276</v>
      </c>
      <c r="K53" s="111"/>
    </row>
    <row r="54" spans="1:11" x14ac:dyDescent="0.55000000000000004">
      <c r="A54" s="104">
        <v>49</v>
      </c>
      <c r="B54" s="105" t="s">
        <v>102</v>
      </c>
      <c r="C54" s="106" t="s">
        <v>167</v>
      </c>
      <c r="D54" s="107" t="s">
        <v>166</v>
      </c>
      <c r="E54" s="104">
        <v>7</v>
      </c>
      <c r="F54" s="108">
        <v>0</v>
      </c>
      <c r="G54" s="104">
        <v>4</v>
      </c>
      <c r="H54" s="107">
        <v>3</v>
      </c>
      <c r="I54" s="112">
        <v>23</v>
      </c>
      <c r="J54" s="110">
        <f t="shared" si="1"/>
        <v>69</v>
      </c>
      <c r="K54" s="111"/>
    </row>
    <row r="55" spans="1:11" x14ac:dyDescent="0.55000000000000004">
      <c r="A55" s="104">
        <v>50</v>
      </c>
      <c r="B55" s="105" t="s">
        <v>102</v>
      </c>
      <c r="C55" s="106" t="s">
        <v>168</v>
      </c>
      <c r="D55" s="107" t="s">
        <v>166</v>
      </c>
      <c r="E55" s="104">
        <v>4</v>
      </c>
      <c r="F55" s="108">
        <v>0</v>
      </c>
      <c r="G55" s="104">
        <v>0</v>
      </c>
      <c r="H55" s="107">
        <v>4</v>
      </c>
      <c r="I55" s="112">
        <v>25</v>
      </c>
      <c r="J55" s="110">
        <f t="shared" si="1"/>
        <v>100</v>
      </c>
      <c r="K55" s="111"/>
    </row>
    <row r="56" spans="1:11" x14ac:dyDescent="0.55000000000000004">
      <c r="A56" s="104">
        <v>51</v>
      </c>
      <c r="B56" s="105" t="s">
        <v>102</v>
      </c>
      <c r="C56" s="106" t="s">
        <v>169</v>
      </c>
      <c r="D56" s="107" t="s">
        <v>170</v>
      </c>
      <c r="E56" s="104">
        <v>16</v>
      </c>
      <c r="F56" s="108">
        <v>0</v>
      </c>
      <c r="G56" s="104">
        <v>6</v>
      </c>
      <c r="H56" s="107">
        <v>10</v>
      </c>
      <c r="I56" s="112">
        <v>40</v>
      </c>
      <c r="J56" s="110">
        <f t="shared" si="1"/>
        <v>400</v>
      </c>
      <c r="K56" s="111"/>
    </row>
    <row r="57" spans="1:11" x14ac:dyDescent="0.55000000000000004">
      <c r="A57" s="104">
        <v>52</v>
      </c>
      <c r="B57" s="105" t="s">
        <v>102</v>
      </c>
      <c r="C57" s="106" t="s">
        <v>171</v>
      </c>
      <c r="D57" s="107" t="s">
        <v>170</v>
      </c>
      <c r="E57" s="104">
        <v>9</v>
      </c>
      <c r="F57" s="108">
        <v>0</v>
      </c>
      <c r="G57" s="104">
        <v>2</v>
      </c>
      <c r="H57" s="107">
        <v>7</v>
      </c>
      <c r="I57" s="112">
        <v>40</v>
      </c>
      <c r="J57" s="110">
        <f t="shared" si="1"/>
        <v>280</v>
      </c>
      <c r="K57" s="111"/>
    </row>
    <row r="58" spans="1:11" x14ac:dyDescent="0.55000000000000004">
      <c r="A58" s="127">
        <v>53</v>
      </c>
      <c r="B58" s="128" t="s">
        <v>102</v>
      </c>
      <c r="C58" s="129" t="s">
        <v>172</v>
      </c>
      <c r="D58" s="130" t="s">
        <v>173</v>
      </c>
      <c r="E58" s="127">
        <v>7</v>
      </c>
      <c r="F58" s="131">
        <v>0</v>
      </c>
      <c r="G58" s="127">
        <v>0</v>
      </c>
      <c r="H58" s="130">
        <v>7</v>
      </c>
      <c r="I58" s="132">
        <v>58</v>
      </c>
      <c r="J58" s="133">
        <f t="shared" si="1"/>
        <v>406</v>
      </c>
      <c r="K58" s="134"/>
    </row>
    <row r="59" spans="1:11" x14ac:dyDescent="0.55000000000000004">
      <c r="A59" s="120">
        <v>54</v>
      </c>
      <c r="B59" s="121" t="s">
        <v>102</v>
      </c>
      <c r="C59" s="122" t="s">
        <v>174</v>
      </c>
      <c r="D59" s="123" t="s">
        <v>109</v>
      </c>
      <c r="E59" s="120">
        <v>0</v>
      </c>
      <c r="F59" s="124">
        <v>2</v>
      </c>
      <c r="G59" s="120">
        <v>0</v>
      </c>
      <c r="H59" s="123">
        <v>2</v>
      </c>
      <c r="I59" s="125">
        <v>30</v>
      </c>
      <c r="J59" s="126">
        <f t="shared" si="1"/>
        <v>60</v>
      </c>
      <c r="K59" s="135"/>
    </row>
    <row r="60" spans="1:11" x14ac:dyDescent="0.55000000000000004">
      <c r="A60" s="104">
        <v>55</v>
      </c>
      <c r="B60" s="105" t="s">
        <v>102</v>
      </c>
      <c r="C60" s="106" t="s">
        <v>175</v>
      </c>
      <c r="D60" s="107" t="s">
        <v>109</v>
      </c>
      <c r="E60" s="104">
        <v>9</v>
      </c>
      <c r="F60" s="108">
        <v>0</v>
      </c>
      <c r="G60" s="104">
        <v>1</v>
      </c>
      <c r="H60" s="107">
        <v>8</v>
      </c>
      <c r="I60" s="112">
        <v>310</v>
      </c>
      <c r="J60" s="110">
        <f t="shared" si="1"/>
        <v>2480</v>
      </c>
      <c r="K60" s="111"/>
    </row>
    <row r="61" spans="1:11" x14ac:dyDescent="0.55000000000000004">
      <c r="A61" s="104">
        <v>56</v>
      </c>
      <c r="B61" s="105" t="s">
        <v>102</v>
      </c>
      <c r="C61" s="106" t="s">
        <v>176</v>
      </c>
      <c r="D61" s="107" t="s">
        <v>134</v>
      </c>
      <c r="E61" s="104">
        <v>4</v>
      </c>
      <c r="F61" s="108">
        <v>0</v>
      </c>
      <c r="G61" s="104">
        <v>0</v>
      </c>
      <c r="H61" s="107">
        <v>4</v>
      </c>
      <c r="I61" s="112">
        <v>45</v>
      </c>
      <c r="J61" s="110">
        <f t="shared" si="1"/>
        <v>180</v>
      </c>
      <c r="K61" s="111"/>
    </row>
    <row r="62" spans="1:11" x14ac:dyDescent="0.55000000000000004">
      <c r="A62" s="104">
        <v>57</v>
      </c>
      <c r="B62" s="105" t="s">
        <v>102</v>
      </c>
      <c r="C62" s="106" t="s">
        <v>177</v>
      </c>
      <c r="D62" s="107" t="s">
        <v>109</v>
      </c>
      <c r="E62" s="104">
        <v>3</v>
      </c>
      <c r="F62" s="108">
        <v>0</v>
      </c>
      <c r="G62" s="104">
        <v>1</v>
      </c>
      <c r="H62" s="107">
        <v>2</v>
      </c>
      <c r="I62" s="112">
        <v>75</v>
      </c>
      <c r="J62" s="110">
        <f t="shared" si="1"/>
        <v>150</v>
      </c>
      <c r="K62" s="111"/>
    </row>
    <row r="63" spans="1:11" x14ac:dyDescent="0.55000000000000004">
      <c r="A63" s="104">
        <v>58</v>
      </c>
      <c r="B63" s="105" t="s">
        <v>102</v>
      </c>
      <c r="C63" s="106" t="s">
        <v>178</v>
      </c>
      <c r="D63" s="107" t="s">
        <v>109</v>
      </c>
      <c r="E63" s="104">
        <v>13</v>
      </c>
      <c r="F63" s="108">
        <v>0</v>
      </c>
      <c r="G63" s="104">
        <f>1+2</f>
        <v>3</v>
      </c>
      <c r="H63" s="107">
        <v>10</v>
      </c>
      <c r="I63" s="112">
        <v>70</v>
      </c>
      <c r="J63" s="110">
        <f t="shared" si="1"/>
        <v>700</v>
      </c>
      <c r="K63" s="111"/>
    </row>
    <row r="64" spans="1:11" x14ac:dyDescent="0.55000000000000004">
      <c r="A64" s="104">
        <v>59</v>
      </c>
      <c r="B64" s="105" t="s">
        <v>102</v>
      </c>
      <c r="C64" s="106" t="s">
        <v>179</v>
      </c>
      <c r="D64" s="107" t="s">
        <v>180</v>
      </c>
      <c r="E64" s="104">
        <v>9</v>
      </c>
      <c r="F64" s="108">
        <v>0</v>
      </c>
      <c r="G64" s="104">
        <v>0</v>
      </c>
      <c r="H64" s="107">
        <v>9</v>
      </c>
      <c r="I64" s="112">
        <v>1</v>
      </c>
      <c r="J64" s="110">
        <f t="shared" si="1"/>
        <v>9</v>
      </c>
      <c r="K64" s="111"/>
    </row>
    <row r="65" spans="1:11" x14ac:dyDescent="0.55000000000000004">
      <c r="A65" s="104">
        <v>60</v>
      </c>
      <c r="B65" s="105" t="s">
        <v>102</v>
      </c>
      <c r="C65" s="106" t="s">
        <v>181</v>
      </c>
      <c r="D65" s="107" t="s">
        <v>180</v>
      </c>
      <c r="E65" s="104">
        <v>4</v>
      </c>
      <c r="F65" s="108">
        <v>0</v>
      </c>
      <c r="G65" s="104">
        <v>0</v>
      </c>
      <c r="H65" s="107">
        <v>4</v>
      </c>
      <c r="I65" s="112">
        <v>2</v>
      </c>
      <c r="J65" s="110">
        <f t="shared" si="1"/>
        <v>8</v>
      </c>
      <c r="K65" s="111"/>
    </row>
    <row r="66" spans="1:11" x14ac:dyDescent="0.55000000000000004">
      <c r="A66" s="104">
        <v>61</v>
      </c>
      <c r="B66" s="105" t="s">
        <v>102</v>
      </c>
      <c r="C66" s="106" t="s">
        <v>182</v>
      </c>
      <c r="D66" s="107" t="s">
        <v>183</v>
      </c>
      <c r="E66" s="104">
        <v>3</v>
      </c>
      <c r="F66" s="108">
        <v>0</v>
      </c>
      <c r="G66" s="104">
        <v>0</v>
      </c>
      <c r="H66" s="107">
        <v>3</v>
      </c>
      <c r="I66" s="112">
        <v>56</v>
      </c>
      <c r="J66" s="110">
        <f t="shared" si="1"/>
        <v>168</v>
      </c>
      <c r="K66" s="111"/>
    </row>
    <row r="67" spans="1:11" x14ac:dyDescent="0.55000000000000004">
      <c r="A67" s="104">
        <v>62</v>
      </c>
      <c r="B67" s="105" t="s">
        <v>102</v>
      </c>
      <c r="C67" s="106" t="s">
        <v>184</v>
      </c>
      <c r="D67" s="107" t="s">
        <v>183</v>
      </c>
      <c r="E67" s="104">
        <v>1</v>
      </c>
      <c r="F67" s="108">
        <v>0</v>
      </c>
      <c r="G67" s="104">
        <v>0</v>
      </c>
      <c r="H67" s="107">
        <v>1</v>
      </c>
      <c r="I67" s="112">
        <v>9.66</v>
      </c>
      <c r="J67" s="110">
        <f t="shared" si="1"/>
        <v>9.66</v>
      </c>
      <c r="K67" s="111"/>
    </row>
    <row r="68" spans="1:11" x14ac:dyDescent="0.55000000000000004">
      <c r="A68" s="104">
        <v>63</v>
      </c>
      <c r="B68" s="105" t="s">
        <v>102</v>
      </c>
      <c r="C68" s="106" t="s">
        <v>185</v>
      </c>
      <c r="D68" s="107" t="s">
        <v>183</v>
      </c>
      <c r="E68" s="104">
        <v>7</v>
      </c>
      <c r="F68" s="108">
        <v>0</v>
      </c>
      <c r="G68" s="104">
        <f>1</f>
        <v>1</v>
      </c>
      <c r="H68" s="107">
        <v>6</v>
      </c>
      <c r="I68" s="112">
        <v>9.66</v>
      </c>
      <c r="J68" s="110">
        <f t="shared" si="1"/>
        <v>57.96</v>
      </c>
      <c r="K68" s="111"/>
    </row>
    <row r="69" spans="1:11" x14ac:dyDescent="0.55000000000000004">
      <c r="A69" s="104">
        <v>64</v>
      </c>
      <c r="B69" s="105" t="s">
        <v>102</v>
      </c>
      <c r="C69" s="106" t="s">
        <v>186</v>
      </c>
      <c r="D69" s="107" t="s">
        <v>183</v>
      </c>
      <c r="E69" s="104">
        <v>1</v>
      </c>
      <c r="F69" s="108">
        <v>0</v>
      </c>
      <c r="G69" s="104">
        <v>0</v>
      </c>
      <c r="H69" s="107">
        <v>1</v>
      </c>
      <c r="I69" s="112">
        <v>9.66</v>
      </c>
      <c r="J69" s="110">
        <f t="shared" si="1"/>
        <v>9.66</v>
      </c>
      <c r="K69" s="119"/>
    </row>
    <row r="70" spans="1:11" x14ac:dyDescent="0.55000000000000004">
      <c r="A70" s="104">
        <v>65</v>
      </c>
      <c r="B70" s="105" t="s">
        <v>102</v>
      </c>
      <c r="C70" s="106" t="s">
        <v>187</v>
      </c>
      <c r="D70" s="107" t="s">
        <v>183</v>
      </c>
      <c r="E70" s="104">
        <v>7</v>
      </c>
      <c r="F70" s="108">
        <v>0</v>
      </c>
      <c r="G70" s="104">
        <v>1</v>
      </c>
      <c r="H70" s="107">
        <v>6</v>
      </c>
      <c r="I70" s="112">
        <v>9.66</v>
      </c>
      <c r="J70" s="110">
        <f t="shared" si="1"/>
        <v>57.96</v>
      </c>
      <c r="K70" s="111"/>
    </row>
    <row r="71" spans="1:11" x14ac:dyDescent="0.55000000000000004">
      <c r="A71" s="104">
        <v>66</v>
      </c>
      <c r="B71" s="105" t="s">
        <v>102</v>
      </c>
      <c r="C71" s="106" t="s">
        <v>188</v>
      </c>
      <c r="D71" s="107" t="s">
        <v>183</v>
      </c>
      <c r="E71" s="104">
        <v>60</v>
      </c>
      <c r="F71" s="108">
        <v>0</v>
      </c>
      <c r="G71" s="104">
        <f>20+2+6</f>
        <v>28</v>
      </c>
      <c r="H71" s="107">
        <v>32</v>
      </c>
      <c r="I71" s="112">
        <v>2.99</v>
      </c>
      <c r="J71" s="110">
        <f t="shared" si="1"/>
        <v>95.68</v>
      </c>
      <c r="K71" s="111"/>
    </row>
    <row r="72" spans="1:11" x14ac:dyDescent="0.55000000000000004">
      <c r="A72" s="104">
        <v>67</v>
      </c>
      <c r="B72" s="105" t="s">
        <v>102</v>
      </c>
      <c r="C72" s="106" t="s">
        <v>189</v>
      </c>
      <c r="D72" s="107" t="s">
        <v>183</v>
      </c>
      <c r="E72" s="104">
        <v>8</v>
      </c>
      <c r="F72" s="108">
        <v>0</v>
      </c>
      <c r="G72" s="104">
        <v>2</v>
      </c>
      <c r="H72" s="107">
        <v>6</v>
      </c>
      <c r="I72" s="112">
        <v>25</v>
      </c>
      <c r="J72" s="110">
        <f t="shared" ref="J72:J135" si="2">+H72*I72</f>
        <v>150</v>
      </c>
      <c r="K72" s="111"/>
    </row>
    <row r="73" spans="1:11" x14ac:dyDescent="0.55000000000000004">
      <c r="A73" s="104">
        <v>68</v>
      </c>
      <c r="B73" s="105" t="s">
        <v>102</v>
      </c>
      <c r="C73" s="106" t="s">
        <v>190</v>
      </c>
      <c r="D73" s="107" t="s">
        <v>183</v>
      </c>
      <c r="E73" s="104">
        <v>6</v>
      </c>
      <c r="F73" s="108">
        <v>0</v>
      </c>
      <c r="G73" s="104">
        <v>0</v>
      </c>
      <c r="H73" s="107">
        <v>6</v>
      </c>
      <c r="I73" s="112">
        <v>25</v>
      </c>
      <c r="J73" s="110">
        <f t="shared" si="2"/>
        <v>150</v>
      </c>
      <c r="K73" s="111"/>
    </row>
    <row r="74" spans="1:11" x14ac:dyDescent="0.55000000000000004">
      <c r="A74" s="104">
        <v>69</v>
      </c>
      <c r="B74" s="105" t="s">
        <v>102</v>
      </c>
      <c r="C74" s="106" t="s">
        <v>191</v>
      </c>
      <c r="D74" s="107" t="s">
        <v>183</v>
      </c>
      <c r="E74" s="104">
        <v>2</v>
      </c>
      <c r="F74" s="108">
        <v>0</v>
      </c>
      <c r="G74" s="104">
        <v>0</v>
      </c>
      <c r="H74" s="107">
        <v>2</v>
      </c>
      <c r="I74" s="112">
        <v>25</v>
      </c>
      <c r="J74" s="110">
        <f t="shared" si="2"/>
        <v>50</v>
      </c>
      <c r="K74" s="111"/>
    </row>
    <row r="75" spans="1:11" x14ac:dyDescent="0.55000000000000004">
      <c r="A75" s="120">
        <v>70</v>
      </c>
      <c r="B75" s="121" t="s">
        <v>102</v>
      </c>
      <c r="C75" s="122" t="s">
        <v>192</v>
      </c>
      <c r="D75" s="123" t="s">
        <v>183</v>
      </c>
      <c r="E75" s="120">
        <v>0</v>
      </c>
      <c r="F75" s="124">
        <v>12</v>
      </c>
      <c r="G75" s="120">
        <v>1</v>
      </c>
      <c r="H75" s="123">
        <v>11</v>
      </c>
      <c r="I75" s="125">
        <v>45</v>
      </c>
      <c r="J75" s="126">
        <f t="shared" si="2"/>
        <v>495</v>
      </c>
      <c r="K75" s="135"/>
    </row>
    <row r="76" spans="1:11" x14ac:dyDescent="0.55000000000000004">
      <c r="A76" s="104">
        <v>71</v>
      </c>
      <c r="B76" s="105" t="s">
        <v>102</v>
      </c>
      <c r="C76" s="106" t="s">
        <v>193</v>
      </c>
      <c r="D76" s="107" t="s">
        <v>183</v>
      </c>
      <c r="E76" s="104">
        <v>0</v>
      </c>
      <c r="F76" s="108">
        <v>12</v>
      </c>
      <c r="G76" s="104">
        <v>1</v>
      </c>
      <c r="H76" s="107">
        <v>11</v>
      </c>
      <c r="I76" s="112">
        <v>45</v>
      </c>
      <c r="J76" s="110">
        <f t="shared" si="2"/>
        <v>495</v>
      </c>
      <c r="K76" s="111"/>
    </row>
    <row r="77" spans="1:11" x14ac:dyDescent="0.55000000000000004">
      <c r="A77" s="104">
        <v>72</v>
      </c>
      <c r="B77" s="105" t="s">
        <v>102</v>
      </c>
      <c r="C77" s="106" t="s">
        <v>194</v>
      </c>
      <c r="D77" s="107" t="s">
        <v>183</v>
      </c>
      <c r="E77" s="104">
        <v>0</v>
      </c>
      <c r="F77" s="108">
        <v>132</v>
      </c>
      <c r="G77" s="104">
        <f>5+4+1</f>
        <v>10</v>
      </c>
      <c r="H77" s="107">
        <v>122</v>
      </c>
      <c r="I77" s="112">
        <v>45</v>
      </c>
      <c r="J77" s="110">
        <f t="shared" si="2"/>
        <v>5490</v>
      </c>
      <c r="K77" s="111"/>
    </row>
    <row r="78" spans="1:11" x14ac:dyDescent="0.55000000000000004">
      <c r="A78" s="104">
        <v>73</v>
      </c>
      <c r="B78" s="105" t="s">
        <v>102</v>
      </c>
      <c r="C78" s="106" t="s">
        <v>195</v>
      </c>
      <c r="D78" s="107" t="s">
        <v>109</v>
      </c>
      <c r="E78" s="104">
        <v>2</v>
      </c>
      <c r="F78" s="108">
        <v>0</v>
      </c>
      <c r="G78" s="104">
        <v>0</v>
      </c>
      <c r="H78" s="107">
        <v>2</v>
      </c>
      <c r="I78" s="112">
        <v>15</v>
      </c>
      <c r="J78" s="110">
        <f t="shared" si="2"/>
        <v>30</v>
      </c>
      <c r="K78" s="111"/>
    </row>
    <row r="79" spans="1:11" x14ac:dyDescent="0.55000000000000004">
      <c r="A79" s="104">
        <v>74</v>
      </c>
      <c r="B79" s="105" t="s">
        <v>102</v>
      </c>
      <c r="C79" s="106" t="s">
        <v>196</v>
      </c>
      <c r="D79" s="107" t="s">
        <v>134</v>
      </c>
      <c r="E79" s="104">
        <v>8</v>
      </c>
      <c r="F79" s="108">
        <v>0</v>
      </c>
      <c r="G79" s="104">
        <v>1</v>
      </c>
      <c r="H79" s="107">
        <v>7</v>
      </c>
      <c r="I79" s="112">
        <v>40</v>
      </c>
      <c r="J79" s="110">
        <f t="shared" si="2"/>
        <v>280</v>
      </c>
      <c r="K79" s="111"/>
    </row>
    <row r="80" spans="1:11" x14ac:dyDescent="0.55000000000000004">
      <c r="A80" s="104">
        <v>75</v>
      </c>
      <c r="B80" s="105" t="s">
        <v>102</v>
      </c>
      <c r="C80" s="106" t="s">
        <v>197</v>
      </c>
      <c r="D80" s="107" t="s">
        <v>134</v>
      </c>
      <c r="E80" s="104">
        <v>6</v>
      </c>
      <c r="F80" s="108">
        <v>0</v>
      </c>
      <c r="G80" s="104">
        <v>0</v>
      </c>
      <c r="H80" s="107">
        <v>6</v>
      </c>
      <c r="I80" s="112">
        <v>50</v>
      </c>
      <c r="J80" s="110">
        <f t="shared" si="2"/>
        <v>300</v>
      </c>
      <c r="K80" s="111"/>
    </row>
    <row r="81" spans="1:11" x14ac:dyDescent="0.55000000000000004">
      <c r="A81" s="104">
        <v>76</v>
      </c>
      <c r="B81" s="105" t="s">
        <v>102</v>
      </c>
      <c r="C81" s="106" t="s">
        <v>198</v>
      </c>
      <c r="D81" s="107" t="s">
        <v>131</v>
      </c>
      <c r="E81" s="104">
        <v>11</v>
      </c>
      <c r="F81" s="108">
        <v>0</v>
      </c>
      <c r="G81" s="104">
        <v>0</v>
      </c>
      <c r="H81" s="107">
        <v>11</v>
      </c>
      <c r="I81" s="112">
        <v>7.18</v>
      </c>
      <c r="J81" s="110">
        <f t="shared" si="2"/>
        <v>78.97999999999999</v>
      </c>
      <c r="K81" s="111"/>
    </row>
    <row r="82" spans="1:11" x14ac:dyDescent="0.55000000000000004">
      <c r="A82" s="104">
        <v>77</v>
      </c>
      <c r="B82" s="105" t="s">
        <v>102</v>
      </c>
      <c r="C82" s="106" t="s">
        <v>199</v>
      </c>
      <c r="D82" s="107" t="s">
        <v>117</v>
      </c>
      <c r="E82" s="104">
        <v>0</v>
      </c>
      <c r="F82" s="108">
        <v>2</v>
      </c>
      <c r="G82" s="104">
        <v>0</v>
      </c>
      <c r="H82" s="107">
        <v>2</v>
      </c>
      <c r="I82" s="112">
        <v>150</v>
      </c>
      <c r="J82" s="110">
        <f t="shared" si="2"/>
        <v>300</v>
      </c>
      <c r="K82" s="111"/>
    </row>
    <row r="83" spans="1:11" x14ac:dyDescent="0.55000000000000004">
      <c r="A83" s="104">
        <v>78</v>
      </c>
      <c r="B83" s="105" t="s">
        <v>102</v>
      </c>
      <c r="C83" s="106" t="s">
        <v>200</v>
      </c>
      <c r="D83" s="107" t="s">
        <v>109</v>
      </c>
      <c r="E83" s="104">
        <v>0</v>
      </c>
      <c r="F83" s="108">
        <v>121</v>
      </c>
      <c r="G83" s="104">
        <v>0</v>
      </c>
      <c r="H83" s="107">
        <v>121</v>
      </c>
      <c r="I83" s="112">
        <v>5</v>
      </c>
      <c r="J83" s="110">
        <f t="shared" si="2"/>
        <v>605</v>
      </c>
      <c r="K83" s="111"/>
    </row>
    <row r="84" spans="1:11" x14ac:dyDescent="0.55000000000000004">
      <c r="A84" s="104">
        <v>79</v>
      </c>
      <c r="B84" s="105" t="s">
        <v>102</v>
      </c>
      <c r="C84" s="106" t="s">
        <v>201</v>
      </c>
      <c r="D84" s="107" t="s">
        <v>202</v>
      </c>
      <c r="E84" s="104">
        <v>8</v>
      </c>
      <c r="F84" s="108">
        <v>0</v>
      </c>
      <c r="G84" s="104">
        <v>0</v>
      </c>
      <c r="H84" s="107">
        <v>8</v>
      </c>
      <c r="I84" s="112">
        <v>140</v>
      </c>
      <c r="J84" s="110">
        <f t="shared" si="2"/>
        <v>1120</v>
      </c>
      <c r="K84" s="111"/>
    </row>
    <row r="85" spans="1:11" x14ac:dyDescent="0.55000000000000004">
      <c r="A85" s="127">
        <v>80</v>
      </c>
      <c r="B85" s="128" t="s">
        <v>102</v>
      </c>
      <c r="C85" s="129" t="s">
        <v>203</v>
      </c>
      <c r="D85" s="130" t="s">
        <v>202</v>
      </c>
      <c r="E85" s="127">
        <v>44</v>
      </c>
      <c r="F85" s="131">
        <v>0</v>
      </c>
      <c r="G85" s="127">
        <v>2</v>
      </c>
      <c r="H85" s="130">
        <v>42</v>
      </c>
      <c r="I85" s="132">
        <v>65</v>
      </c>
      <c r="J85" s="133">
        <f t="shared" si="2"/>
        <v>2730</v>
      </c>
      <c r="K85" s="134"/>
    </row>
    <row r="86" spans="1:11" x14ac:dyDescent="0.55000000000000004">
      <c r="A86" s="120">
        <v>81</v>
      </c>
      <c r="B86" s="121" t="s">
        <v>102</v>
      </c>
      <c r="C86" s="122" t="s">
        <v>204</v>
      </c>
      <c r="D86" s="123" t="s">
        <v>202</v>
      </c>
      <c r="E86" s="120">
        <v>12</v>
      </c>
      <c r="F86" s="124">
        <v>0</v>
      </c>
      <c r="G86" s="120">
        <v>2</v>
      </c>
      <c r="H86" s="123">
        <v>10</v>
      </c>
      <c r="I86" s="125">
        <v>52</v>
      </c>
      <c r="J86" s="126">
        <f t="shared" si="2"/>
        <v>520</v>
      </c>
      <c r="K86" s="135"/>
    </row>
    <row r="87" spans="1:11" x14ac:dyDescent="0.55000000000000004">
      <c r="A87" s="104">
        <v>82</v>
      </c>
      <c r="B87" s="105" t="s">
        <v>102</v>
      </c>
      <c r="C87" s="106" t="s">
        <v>205</v>
      </c>
      <c r="D87" s="107" t="s">
        <v>202</v>
      </c>
      <c r="E87" s="104">
        <v>6</v>
      </c>
      <c r="F87" s="108">
        <v>0</v>
      </c>
      <c r="G87" s="104">
        <v>1</v>
      </c>
      <c r="H87" s="107">
        <v>5</v>
      </c>
      <c r="I87" s="112">
        <v>52</v>
      </c>
      <c r="J87" s="110">
        <f t="shared" si="2"/>
        <v>260</v>
      </c>
      <c r="K87" s="111"/>
    </row>
    <row r="88" spans="1:11" x14ac:dyDescent="0.55000000000000004">
      <c r="A88" s="104">
        <v>83</v>
      </c>
      <c r="B88" s="105" t="s">
        <v>102</v>
      </c>
      <c r="C88" s="106" t="s">
        <v>206</v>
      </c>
      <c r="D88" s="107" t="s">
        <v>202</v>
      </c>
      <c r="E88" s="104">
        <v>6</v>
      </c>
      <c r="F88" s="108">
        <v>0</v>
      </c>
      <c r="G88" s="104">
        <v>0</v>
      </c>
      <c r="H88" s="107">
        <v>6</v>
      </c>
      <c r="I88" s="112">
        <v>27</v>
      </c>
      <c r="J88" s="110">
        <f t="shared" si="2"/>
        <v>162</v>
      </c>
      <c r="K88" s="119"/>
    </row>
    <row r="89" spans="1:11" x14ac:dyDescent="0.55000000000000004">
      <c r="A89" s="104">
        <v>84</v>
      </c>
      <c r="B89" s="105" t="s">
        <v>102</v>
      </c>
      <c r="C89" s="106" t="s">
        <v>207</v>
      </c>
      <c r="D89" s="107" t="s">
        <v>202</v>
      </c>
      <c r="E89" s="104">
        <v>2</v>
      </c>
      <c r="F89" s="108">
        <v>0</v>
      </c>
      <c r="G89" s="104">
        <v>0</v>
      </c>
      <c r="H89" s="107">
        <v>2</v>
      </c>
      <c r="I89" s="112">
        <v>57</v>
      </c>
      <c r="J89" s="110">
        <f t="shared" si="2"/>
        <v>114</v>
      </c>
      <c r="K89" s="111"/>
    </row>
    <row r="90" spans="1:11" x14ac:dyDescent="0.55000000000000004">
      <c r="A90" s="104">
        <v>85</v>
      </c>
      <c r="B90" s="105" t="s">
        <v>102</v>
      </c>
      <c r="C90" s="106" t="s">
        <v>208</v>
      </c>
      <c r="D90" s="107" t="s">
        <v>202</v>
      </c>
      <c r="E90" s="104">
        <v>159</v>
      </c>
      <c r="F90" s="108">
        <v>0</v>
      </c>
      <c r="G90" s="104">
        <f>12+6+6</f>
        <v>24</v>
      </c>
      <c r="H90" s="107">
        <v>135</v>
      </c>
      <c r="I90" s="112">
        <v>60</v>
      </c>
      <c r="J90" s="110">
        <f t="shared" si="2"/>
        <v>8100</v>
      </c>
      <c r="K90" s="111"/>
    </row>
    <row r="91" spans="1:11" x14ac:dyDescent="0.55000000000000004">
      <c r="A91" s="104">
        <v>86</v>
      </c>
      <c r="B91" s="105" t="s">
        <v>102</v>
      </c>
      <c r="C91" s="106" t="s">
        <v>209</v>
      </c>
      <c r="D91" s="107" t="s">
        <v>109</v>
      </c>
      <c r="E91" s="104">
        <v>4</v>
      </c>
      <c r="F91" s="108">
        <v>0</v>
      </c>
      <c r="G91" s="104">
        <v>0</v>
      </c>
      <c r="H91" s="107">
        <v>4</v>
      </c>
      <c r="I91" s="112">
        <v>35</v>
      </c>
      <c r="J91" s="110">
        <f t="shared" si="2"/>
        <v>140</v>
      </c>
      <c r="K91" s="111"/>
    </row>
    <row r="92" spans="1:11" x14ac:dyDescent="0.55000000000000004">
      <c r="A92" s="104">
        <v>87</v>
      </c>
      <c r="B92" s="105" t="s">
        <v>102</v>
      </c>
      <c r="C92" s="106" t="s">
        <v>210</v>
      </c>
      <c r="D92" s="107" t="s">
        <v>166</v>
      </c>
      <c r="E92" s="104">
        <v>7</v>
      </c>
      <c r="F92" s="108">
        <v>75</v>
      </c>
      <c r="G92" s="104">
        <v>0</v>
      </c>
      <c r="H92" s="107">
        <v>82</v>
      </c>
      <c r="I92" s="112">
        <v>20</v>
      </c>
      <c r="J92" s="110">
        <f t="shared" si="2"/>
        <v>1640</v>
      </c>
      <c r="K92" s="111"/>
    </row>
    <row r="93" spans="1:11" x14ac:dyDescent="0.55000000000000004">
      <c r="A93" s="104">
        <v>88</v>
      </c>
      <c r="B93" s="105" t="s">
        <v>102</v>
      </c>
      <c r="C93" s="106" t="s">
        <v>211</v>
      </c>
      <c r="D93" s="107" t="s">
        <v>166</v>
      </c>
      <c r="E93" s="104">
        <v>30</v>
      </c>
      <c r="F93" s="108">
        <v>0</v>
      </c>
      <c r="G93" s="104">
        <v>0</v>
      </c>
      <c r="H93" s="107">
        <v>30</v>
      </c>
      <c r="I93" s="112">
        <v>5</v>
      </c>
      <c r="J93" s="110">
        <f t="shared" si="2"/>
        <v>150</v>
      </c>
      <c r="K93" s="111"/>
    </row>
    <row r="94" spans="1:11" x14ac:dyDescent="0.55000000000000004">
      <c r="A94" s="104">
        <v>89</v>
      </c>
      <c r="B94" s="105" t="s">
        <v>102</v>
      </c>
      <c r="C94" s="106" t="s">
        <v>212</v>
      </c>
      <c r="D94" s="107" t="s">
        <v>128</v>
      </c>
      <c r="E94" s="104">
        <v>120</v>
      </c>
      <c r="F94" s="108">
        <v>0</v>
      </c>
      <c r="G94" s="104">
        <f>12+5+39+12</f>
        <v>68</v>
      </c>
      <c r="H94" s="107">
        <v>52</v>
      </c>
      <c r="I94" s="112">
        <v>7</v>
      </c>
      <c r="J94" s="110">
        <f t="shared" si="2"/>
        <v>364</v>
      </c>
      <c r="K94" s="111"/>
    </row>
    <row r="95" spans="1:11" x14ac:dyDescent="0.55000000000000004">
      <c r="A95" s="104">
        <v>90</v>
      </c>
      <c r="B95" s="105" t="s">
        <v>102</v>
      </c>
      <c r="C95" s="106" t="s">
        <v>213</v>
      </c>
      <c r="D95" s="107" t="s">
        <v>128</v>
      </c>
      <c r="E95" s="104">
        <v>43</v>
      </c>
      <c r="F95" s="108">
        <v>0</v>
      </c>
      <c r="G95" s="104">
        <v>0</v>
      </c>
      <c r="H95" s="107">
        <v>43</v>
      </c>
      <c r="I95" s="112">
        <v>12</v>
      </c>
      <c r="J95" s="110">
        <f t="shared" si="2"/>
        <v>516</v>
      </c>
      <c r="K95" s="111"/>
    </row>
    <row r="96" spans="1:11" x14ac:dyDescent="0.55000000000000004">
      <c r="A96" s="104">
        <v>91</v>
      </c>
      <c r="B96" s="105" t="s">
        <v>102</v>
      </c>
      <c r="C96" s="106" t="s">
        <v>214</v>
      </c>
      <c r="D96" s="107" t="s">
        <v>128</v>
      </c>
      <c r="E96" s="104">
        <v>31</v>
      </c>
      <c r="F96" s="108">
        <v>0</v>
      </c>
      <c r="G96" s="104">
        <f>24+1</f>
        <v>25</v>
      </c>
      <c r="H96" s="107">
        <v>6</v>
      </c>
      <c r="I96" s="112">
        <v>6</v>
      </c>
      <c r="J96" s="110">
        <f t="shared" si="2"/>
        <v>36</v>
      </c>
      <c r="K96" s="111"/>
    </row>
    <row r="97" spans="1:11" x14ac:dyDescent="0.55000000000000004">
      <c r="A97" s="104">
        <v>92</v>
      </c>
      <c r="B97" s="105" t="s">
        <v>102</v>
      </c>
      <c r="C97" s="106" t="s">
        <v>215</v>
      </c>
      <c r="D97" s="107" t="s">
        <v>128</v>
      </c>
      <c r="E97" s="104">
        <v>2</v>
      </c>
      <c r="F97" s="108">
        <v>0</v>
      </c>
      <c r="G97" s="104">
        <v>0</v>
      </c>
      <c r="H97" s="107">
        <v>2</v>
      </c>
      <c r="I97" s="112">
        <v>0</v>
      </c>
      <c r="J97" s="110">
        <f t="shared" si="2"/>
        <v>0</v>
      </c>
      <c r="K97" s="111"/>
    </row>
    <row r="98" spans="1:11" x14ac:dyDescent="0.55000000000000004">
      <c r="A98" s="120">
        <v>93</v>
      </c>
      <c r="B98" s="121" t="s">
        <v>102</v>
      </c>
      <c r="C98" s="122" t="s">
        <v>216</v>
      </c>
      <c r="D98" s="123" t="s">
        <v>128</v>
      </c>
      <c r="E98" s="120">
        <v>5</v>
      </c>
      <c r="F98" s="124">
        <v>0</v>
      </c>
      <c r="G98" s="120">
        <v>0</v>
      </c>
      <c r="H98" s="123">
        <v>5</v>
      </c>
      <c r="I98" s="125">
        <v>53</v>
      </c>
      <c r="J98" s="126">
        <f t="shared" si="2"/>
        <v>265</v>
      </c>
      <c r="K98" s="135"/>
    </row>
    <row r="99" spans="1:11" x14ac:dyDescent="0.55000000000000004">
      <c r="A99" s="104">
        <v>94</v>
      </c>
      <c r="B99" s="105" t="s">
        <v>102</v>
      </c>
      <c r="C99" s="106" t="s">
        <v>217</v>
      </c>
      <c r="D99" s="107" t="s">
        <v>128</v>
      </c>
      <c r="E99" s="104">
        <v>15</v>
      </c>
      <c r="F99" s="108">
        <v>0</v>
      </c>
      <c r="G99" s="104">
        <v>0</v>
      </c>
      <c r="H99" s="107">
        <v>15</v>
      </c>
      <c r="I99" s="112">
        <v>8</v>
      </c>
      <c r="J99" s="110">
        <f t="shared" si="2"/>
        <v>120</v>
      </c>
      <c r="K99" s="111"/>
    </row>
    <row r="100" spans="1:11" x14ac:dyDescent="0.55000000000000004">
      <c r="A100" s="104">
        <v>95</v>
      </c>
      <c r="B100" s="105" t="s">
        <v>102</v>
      </c>
      <c r="C100" s="106" t="s">
        <v>218</v>
      </c>
      <c r="D100" s="107" t="s">
        <v>128</v>
      </c>
      <c r="E100" s="104">
        <v>102</v>
      </c>
      <c r="F100" s="108">
        <v>0</v>
      </c>
      <c r="G100" s="104">
        <v>12</v>
      </c>
      <c r="H100" s="107">
        <v>90</v>
      </c>
      <c r="I100" s="112">
        <v>10</v>
      </c>
      <c r="J100" s="110">
        <f t="shared" si="2"/>
        <v>900</v>
      </c>
      <c r="K100" s="111"/>
    </row>
    <row r="101" spans="1:11" x14ac:dyDescent="0.55000000000000004">
      <c r="A101" s="104">
        <v>96</v>
      </c>
      <c r="B101" s="105" t="s">
        <v>102</v>
      </c>
      <c r="C101" s="106" t="s">
        <v>219</v>
      </c>
      <c r="D101" s="107" t="s">
        <v>128</v>
      </c>
      <c r="E101" s="104">
        <v>1</v>
      </c>
      <c r="F101" s="108">
        <v>0</v>
      </c>
      <c r="G101" s="104">
        <v>0</v>
      </c>
      <c r="H101" s="107">
        <v>1</v>
      </c>
      <c r="I101" s="112">
        <v>92</v>
      </c>
      <c r="J101" s="110">
        <f t="shared" si="2"/>
        <v>92</v>
      </c>
      <c r="K101" s="111"/>
    </row>
    <row r="102" spans="1:11" x14ac:dyDescent="0.55000000000000004">
      <c r="A102" s="104">
        <v>97</v>
      </c>
      <c r="B102" s="105" t="s">
        <v>102</v>
      </c>
      <c r="C102" s="106" t="s">
        <v>220</v>
      </c>
      <c r="D102" s="107" t="s">
        <v>134</v>
      </c>
      <c r="E102" s="104">
        <v>1</v>
      </c>
      <c r="F102" s="108">
        <v>336</v>
      </c>
      <c r="G102" s="104">
        <f>1+2+2+1+2</f>
        <v>8</v>
      </c>
      <c r="H102" s="107">
        <v>329</v>
      </c>
      <c r="I102" s="112">
        <v>30</v>
      </c>
      <c r="J102" s="110">
        <f t="shared" si="2"/>
        <v>9870</v>
      </c>
      <c r="K102" s="111"/>
    </row>
    <row r="103" spans="1:11" x14ac:dyDescent="0.55000000000000004">
      <c r="A103" s="104">
        <v>98</v>
      </c>
      <c r="B103" s="105" t="s">
        <v>102</v>
      </c>
      <c r="C103" s="106" t="s">
        <v>221</v>
      </c>
      <c r="D103" s="107" t="s">
        <v>134</v>
      </c>
      <c r="E103" s="104">
        <v>50</v>
      </c>
      <c r="F103" s="108">
        <v>0</v>
      </c>
      <c r="G103" s="104">
        <v>2</v>
      </c>
      <c r="H103" s="107">
        <v>48</v>
      </c>
      <c r="I103" s="112">
        <v>30</v>
      </c>
      <c r="J103" s="110">
        <f t="shared" si="2"/>
        <v>1440</v>
      </c>
      <c r="K103" s="111"/>
    </row>
    <row r="104" spans="1:11" x14ac:dyDescent="0.55000000000000004">
      <c r="A104" s="104">
        <v>99</v>
      </c>
      <c r="B104" s="105" t="s">
        <v>102</v>
      </c>
      <c r="C104" s="106" t="s">
        <v>222</v>
      </c>
      <c r="D104" s="107" t="s">
        <v>170</v>
      </c>
      <c r="E104" s="104">
        <v>23</v>
      </c>
      <c r="F104" s="108">
        <v>0</v>
      </c>
      <c r="G104" s="104">
        <v>0</v>
      </c>
      <c r="H104" s="107">
        <v>23</v>
      </c>
      <c r="I104" s="112">
        <v>105</v>
      </c>
      <c r="J104" s="110">
        <f t="shared" si="2"/>
        <v>2415</v>
      </c>
      <c r="K104" s="111"/>
    </row>
    <row r="105" spans="1:11" x14ac:dyDescent="0.55000000000000004">
      <c r="A105" s="104">
        <v>100</v>
      </c>
      <c r="B105" s="105" t="s">
        <v>102</v>
      </c>
      <c r="C105" s="106" t="s">
        <v>223</v>
      </c>
      <c r="D105" s="107" t="s">
        <v>170</v>
      </c>
      <c r="E105" s="104">
        <v>1</v>
      </c>
      <c r="F105" s="108">
        <v>0</v>
      </c>
      <c r="G105" s="104">
        <v>0</v>
      </c>
      <c r="H105" s="107">
        <v>1</v>
      </c>
      <c r="I105" s="112">
        <v>30</v>
      </c>
      <c r="J105" s="110">
        <f t="shared" si="2"/>
        <v>30</v>
      </c>
      <c r="K105" s="111"/>
    </row>
    <row r="106" spans="1:11" x14ac:dyDescent="0.55000000000000004">
      <c r="A106" s="104">
        <v>101</v>
      </c>
      <c r="B106" s="105" t="s">
        <v>102</v>
      </c>
      <c r="C106" s="106" t="s">
        <v>224</v>
      </c>
      <c r="D106" s="107" t="s">
        <v>109</v>
      </c>
      <c r="E106" s="104">
        <v>69</v>
      </c>
      <c r="F106" s="108">
        <v>0</v>
      </c>
      <c r="G106" s="104">
        <v>0</v>
      </c>
      <c r="H106" s="107">
        <v>69</v>
      </c>
      <c r="I106" s="112">
        <v>8.5</v>
      </c>
      <c r="J106" s="110">
        <f t="shared" si="2"/>
        <v>586.5</v>
      </c>
      <c r="K106" s="111"/>
    </row>
    <row r="107" spans="1:11" x14ac:dyDescent="0.55000000000000004">
      <c r="A107" s="104">
        <v>102</v>
      </c>
      <c r="B107" s="105" t="s">
        <v>102</v>
      </c>
      <c r="C107" s="106" t="s">
        <v>225</v>
      </c>
      <c r="D107" s="107" t="s">
        <v>109</v>
      </c>
      <c r="E107" s="104">
        <v>36</v>
      </c>
      <c r="F107" s="108">
        <v>0</v>
      </c>
      <c r="G107" s="104">
        <v>0</v>
      </c>
      <c r="H107" s="107">
        <v>36</v>
      </c>
      <c r="I107" s="112">
        <v>18</v>
      </c>
      <c r="J107" s="110">
        <f t="shared" si="2"/>
        <v>648</v>
      </c>
      <c r="K107" s="111"/>
    </row>
    <row r="108" spans="1:11" x14ac:dyDescent="0.55000000000000004">
      <c r="A108" s="104">
        <v>103</v>
      </c>
      <c r="B108" s="105" t="s">
        <v>102</v>
      </c>
      <c r="C108" s="106" t="s">
        <v>226</v>
      </c>
      <c r="D108" s="107" t="s">
        <v>109</v>
      </c>
      <c r="E108" s="104">
        <v>6</v>
      </c>
      <c r="F108" s="108">
        <v>0</v>
      </c>
      <c r="G108" s="104">
        <v>0</v>
      </c>
      <c r="H108" s="107">
        <v>6</v>
      </c>
      <c r="I108" s="112">
        <v>3.75</v>
      </c>
      <c r="J108" s="110">
        <f t="shared" si="2"/>
        <v>22.5</v>
      </c>
      <c r="K108" s="119"/>
    </row>
    <row r="109" spans="1:11" x14ac:dyDescent="0.55000000000000004">
      <c r="A109" s="104">
        <v>104</v>
      </c>
      <c r="B109" s="105" t="s">
        <v>102</v>
      </c>
      <c r="C109" s="106" t="s">
        <v>227</v>
      </c>
      <c r="D109" s="107" t="s">
        <v>138</v>
      </c>
      <c r="E109" s="104">
        <v>2</v>
      </c>
      <c r="F109" s="108">
        <v>0</v>
      </c>
      <c r="G109" s="104">
        <v>0</v>
      </c>
      <c r="H109" s="107">
        <v>2</v>
      </c>
      <c r="I109" s="112">
        <v>15</v>
      </c>
      <c r="J109" s="110">
        <f t="shared" si="2"/>
        <v>30</v>
      </c>
      <c r="K109" s="111"/>
    </row>
    <row r="110" spans="1:11" x14ac:dyDescent="0.55000000000000004">
      <c r="A110" s="104">
        <v>105</v>
      </c>
      <c r="B110" s="105" t="s">
        <v>102</v>
      </c>
      <c r="C110" s="106" t="s">
        <v>228</v>
      </c>
      <c r="D110" s="107" t="s">
        <v>138</v>
      </c>
      <c r="E110" s="104">
        <v>3</v>
      </c>
      <c r="F110" s="108">
        <v>0</v>
      </c>
      <c r="G110" s="104">
        <v>0</v>
      </c>
      <c r="H110" s="107">
        <v>3</v>
      </c>
      <c r="I110" s="112">
        <v>15</v>
      </c>
      <c r="J110" s="110">
        <f t="shared" si="2"/>
        <v>45</v>
      </c>
      <c r="K110" s="111"/>
    </row>
    <row r="111" spans="1:11" x14ac:dyDescent="0.55000000000000004">
      <c r="A111" s="104">
        <v>106</v>
      </c>
      <c r="B111" s="105" t="s">
        <v>102</v>
      </c>
      <c r="C111" s="106" t="s">
        <v>229</v>
      </c>
      <c r="D111" s="107" t="s">
        <v>138</v>
      </c>
      <c r="E111" s="104">
        <v>2</v>
      </c>
      <c r="F111" s="108">
        <v>0</v>
      </c>
      <c r="G111" s="104">
        <v>0</v>
      </c>
      <c r="H111" s="107">
        <v>2</v>
      </c>
      <c r="I111" s="112">
        <v>15</v>
      </c>
      <c r="J111" s="110">
        <f t="shared" si="2"/>
        <v>30</v>
      </c>
      <c r="K111" s="111"/>
    </row>
    <row r="112" spans="1:11" x14ac:dyDescent="0.55000000000000004">
      <c r="A112" s="127">
        <v>107</v>
      </c>
      <c r="B112" s="128" t="s">
        <v>230</v>
      </c>
      <c r="C112" s="129" t="s">
        <v>231</v>
      </c>
      <c r="D112" s="130" t="s">
        <v>134</v>
      </c>
      <c r="E112" s="127">
        <v>44</v>
      </c>
      <c r="F112" s="131">
        <v>420</v>
      </c>
      <c r="G112" s="127">
        <f>4+1+4+4+8+8+4+4+8+8+4</f>
        <v>57</v>
      </c>
      <c r="H112" s="130">
        <v>407</v>
      </c>
      <c r="I112" s="132">
        <v>87</v>
      </c>
      <c r="J112" s="133">
        <f t="shared" si="2"/>
        <v>35409</v>
      </c>
      <c r="K112" s="134"/>
    </row>
    <row r="113" spans="1:11" x14ac:dyDescent="0.55000000000000004">
      <c r="A113" s="120">
        <v>108</v>
      </c>
      <c r="B113" s="121" t="s">
        <v>230</v>
      </c>
      <c r="C113" s="122" t="s">
        <v>232</v>
      </c>
      <c r="D113" s="123" t="s">
        <v>134</v>
      </c>
      <c r="E113" s="120">
        <v>0</v>
      </c>
      <c r="F113" s="124">
        <v>288</v>
      </c>
      <c r="G113" s="120">
        <f>24+24</f>
        <v>48</v>
      </c>
      <c r="H113" s="123">
        <v>240</v>
      </c>
      <c r="I113" s="125">
        <v>6.04</v>
      </c>
      <c r="J113" s="126">
        <f t="shared" si="2"/>
        <v>1449.6</v>
      </c>
      <c r="K113" s="135"/>
    </row>
    <row r="114" spans="1:11" x14ac:dyDescent="0.55000000000000004">
      <c r="A114" s="104">
        <v>109</v>
      </c>
      <c r="B114" s="105" t="s">
        <v>230</v>
      </c>
      <c r="C114" s="106" t="s">
        <v>233</v>
      </c>
      <c r="D114" s="107" t="s">
        <v>163</v>
      </c>
      <c r="E114" s="104">
        <v>0</v>
      </c>
      <c r="F114" s="108">
        <v>20</v>
      </c>
      <c r="G114" s="104">
        <v>0</v>
      </c>
      <c r="H114" s="107">
        <v>20</v>
      </c>
      <c r="I114" s="112">
        <v>115</v>
      </c>
      <c r="J114" s="110">
        <f t="shared" si="2"/>
        <v>2300</v>
      </c>
      <c r="K114" s="111"/>
    </row>
    <row r="115" spans="1:11" x14ac:dyDescent="0.55000000000000004">
      <c r="A115" s="104">
        <v>110</v>
      </c>
      <c r="B115" s="105" t="s">
        <v>230</v>
      </c>
      <c r="C115" s="106" t="s">
        <v>234</v>
      </c>
      <c r="D115" s="107" t="s">
        <v>163</v>
      </c>
      <c r="E115" s="104">
        <v>4</v>
      </c>
      <c r="F115" s="108">
        <v>0</v>
      </c>
      <c r="G115" s="104">
        <f>1+1+1</f>
        <v>3</v>
      </c>
      <c r="H115" s="107">
        <v>1</v>
      </c>
      <c r="I115" s="112">
        <v>98</v>
      </c>
      <c r="J115" s="110">
        <f t="shared" si="2"/>
        <v>98</v>
      </c>
      <c r="K115" s="111"/>
    </row>
    <row r="116" spans="1:11" x14ac:dyDescent="0.55000000000000004">
      <c r="A116" s="104">
        <v>111</v>
      </c>
      <c r="B116" s="105" t="s">
        <v>230</v>
      </c>
      <c r="C116" s="106" t="s">
        <v>235</v>
      </c>
      <c r="D116" s="107" t="s">
        <v>166</v>
      </c>
      <c r="E116" s="104">
        <v>12</v>
      </c>
      <c r="F116" s="108">
        <v>0</v>
      </c>
      <c r="G116" s="104">
        <v>0</v>
      </c>
      <c r="H116" s="107">
        <v>12</v>
      </c>
      <c r="I116" s="112">
        <v>29</v>
      </c>
      <c r="J116" s="110">
        <f t="shared" si="2"/>
        <v>348</v>
      </c>
      <c r="K116" s="111"/>
    </row>
    <row r="117" spans="1:11" x14ac:dyDescent="0.55000000000000004">
      <c r="A117" s="104">
        <v>112</v>
      </c>
      <c r="B117" s="105" t="s">
        <v>230</v>
      </c>
      <c r="C117" s="106" t="s">
        <v>236</v>
      </c>
      <c r="D117" s="107" t="s">
        <v>237</v>
      </c>
      <c r="E117" s="104">
        <v>14</v>
      </c>
      <c r="F117" s="108">
        <v>0</v>
      </c>
      <c r="G117" s="104">
        <f>2+4+2</f>
        <v>8</v>
      </c>
      <c r="H117" s="107">
        <v>6</v>
      </c>
      <c r="I117" s="112">
        <v>49</v>
      </c>
      <c r="J117" s="110">
        <f t="shared" si="2"/>
        <v>294</v>
      </c>
      <c r="K117" s="111"/>
    </row>
    <row r="118" spans="1:11" x14ac:dyDescent="0.55000000000000004">
      <c r="A118" s="104">
        <v>113</v>
      </c>
      <c r="B118" s="105" t="s">
        <v>230</v>
      </c>
      <c r="C118" s="106" t="s">
        <v>238</v>
      </c>
      <c r="D118" s="107" t="s">
        <v>237</v>
      </c>
      <c r="E118" s="104">
        <v>10</v>
      </c>
      <c r="F118" s="108">
        <v>0</v>
      </c>
      <c r="G118" s="104">
        <v>0</v>
      </c>
      <c r="H118" s="107">
        <v>10</v>
      </c>
      <c r="I118" s="112">
        <v>120</v>
      </c>
      <c r="J118" s="110">
        <f t="shared" si="2"/>
        <v>1200</v>
      </c>
      <c r="K118" s="111"/>
    </row>
    <row r="119" spans="1:11" x14ac:dyDescent="0.55000000000000004">
      <c r="A119" s="104">
        <v>114</v>
      </c>
      <c r="B119" s="105" t="s">
        <v>230</v>
      </c>
      <c r="C119" s="106" t="s">
        <v>239</v>
      </c>
      <c r="D119" s="107" t="s">
        <v>240</v>
      </c>
      <c r="E119" s="104">
        <v>1</v>
      </c>
      <c r="F119" s="108">
        <v>0</v>
      </c>
      <c r="G119" s="104">
        <v>0</v>
      </c>
      <c r="H119" s="107">
        <v>1</v>
      </c>
      <c r="I119" s="112">
        <v>39</v>
      </c>
      <c r="J119" s="110">
        <f t="shared" si="2"/>
        <v>39</v>
      </c>
      <c r="K119" s="111"/>
    </row>
    <row r="120" spans="1:11" x14ac:dyDescent="0.55000000000000004">
      <c r="A120" s="104">
        <v>115</v>
      </c>
      <c r="B120" s="105" t="s">
        <v>230</v>
      </c>
      <c r="C120" s="106" t="s">
        <v>241</v>
      </c>
      <c r="D120" s="107" t="s">
        <v>242</v>
      </c>
      <c r="E120" s="104">
        <v>3</v>
      </c>
      <c r="F120" s="108">
        <v>0</v>
      </c>
      <c r="G120" s="104">
        <v>0</v>
      </c>
      <c r="H120" s="107">
        <v>3</v>
      </c>
      <c r="I120" s="112">
        <v>280</v>
      </c>
      <c r="J120" s="110">
        <f t="shared" si="2"/>
        <v>840</v>
      </c>
      <c r="K120" s="111"/>
    </row>
    <row r="121" spans="1:11" x14ac:dyDescent="0.55000000000000004">
      <c r="A121" s="120">
        <v>116</v>
      </c>
      <c r="B121" s="121" t="s">
        <v>230</v>
      </c>
      <c r="C121" s="122" t="s">
        <v>243</v>
      </c>
      <c r="D121" s="123" t="s">
        <v>109</v>
      </c>
      <c r="E121" s="120">
        <v>27</v>
      </c>
      <c r="F121" s="124">
        <v>0</v>
      </c>
      <c r="G121" s="120">
        <f>3+3</f>
        <v>6</v>
      </c>
      <c r="H121" s="123">
        <v>21</v>
      </c>
      <c r="I121" s="125">
        <v>30</v>
      </c>
      <c r="J121" s="126">
        <f t="shared" si="2"/>
        <v>630</v>
      </c>
      <c r="K121" s="135"/>
    </row>
    <row r="122" spans="1:11" x14ac:dyDescent="0.55000000000000004">
      <c r="A122" s="104">
        <v>117</v>
      </c>
      <c r="B122" s="105" t="s">
        <v>104</v>
      </c>
      <c r="C122" s="106" t="s">
        <v>244</v>
      </c>
      <c r="D122" s="107" t="s">
        <v>128</v>
      </c>
      <c r="E122" s="104">
        <v>8</v>
      </c>
      <c r="F122" s="108">
        <v>0</v>
      </c>
      <c r="G122" s="104">
        <f>1+1</f>
        <v>2</v>
      </c>
      <c r="H122" s="107">
        <v>6</v>
      </c>
      <c r="I122" s="112">
        <v>2391</v>
      </c>
      <c r="J122" s="110">
        <f t="shared" si="2"/>
        <v>14346</v>
      </c>
      <c r="K122" s="111"/>
    </row>
    <row r="123" spans="1:11" x14ac:dyDescent="0.55000000000000004">
      <c r="A123" s="104">
        <v>118</v>
      </c>
      <c r="B123" s="105" t="s">
        <v>104</v>
      </c>
      <c r="C123" s="106" t="s">
        <v>245</v>
      </c>
      <c r="D123" s="107" t="s">
        <v>128</v>
      </c>
      <c r="E123" s="104">
        <v>0</v>
      </c>
      <c r="F123" s="108">
        <v>6</v>
      </c>
      <c r="G123" s="104">
        <v>0</v>
      </c>
      <c r="H123" s="107">
        <v>6</v>
      </c>
      <c r="I123" s="112">
        <v>8590</v>
      </c>
      <c r="J123" s="110">
        <f t="shared" si="2"/>
        <v>51540</v>
      </c>
      <c r="K123" s="111"/>
    </row>
    <row r="124" spans="1:11" x14ac:dyDescent="0.55000000000000004">
      <c r="A124" s="104">
        <v>119</v>
      </c>
      <c r="B124" s="105" t="s">
        <v>104</v>
      </c>
      <c r="C124" s="106" t="s">
        <v>246</v>
      </c>
      <c r="D124" s="107" t="s">
        <v>109</v>
      </c>
      <c r="E124" s="104">
        <v>2</v>
      </c>
      <c r="F124" s="108">
        <v>0</v>
      </c>
      <c r="G124" s="104">
        <v>0</v>
      </c>
      <c r="H124" s="107">
        <v>2</v>
      </c>
      <c r="I124" s="112">
        <v>290</v>
      </c>
      <c r="J124" s="110">
        <f t="shared" si="2"/>
        <v>580</v>
      </c>
      <c r="K124" s="111"/>
    </row>
    <row r="125" spans="1:11" x14ac:dyDescent="0.55000000000000004">
      <c r="A125" s="104">
        <v>120</v>
      </c>
      <c r="B125" s="105" t="s">
        <v>104</v>
      </c>
      <c r="C125" s="106" t="s">
        <v>247</v>
      </c>
      <c r="D125" s="107" t="s">
        <v>128</v>
      </c>
      <c r="E125" s="104">
        <v>9</v>
      </c>
      <c r="F125" s="108">
        <v>0</v>
      </c>
      <c r="G125" s="104">
        <v>2</v>
      </c>
      <c r="H125" s="107">
        <v>7</v>
      </c>
      <c r="I125" s="112">
        <v>1990</v>
      </c>
      <c r="J125" s="110">
        <f t="shared" si="2"/>
        <v>13930</v>
      </c>
      <c r="K125" s="111"/>
    </row>
    <row r="126" spans="1:11" x14ac:dyDescent="0.55000000000000004">
      <c r="A126" s="104">
        <v>121</v>
      </c>
      <c r="B126" s="105" t="s">
        <v>104</v>
      </c>
      <c r="C126" s="106" t="s">
        <v>248</v>
      </c>
      <c r="D126" s="107" t="s">
        <v>128</v>
      </c>
      <c r="E126" s="104">
        <v>0</v>
      </c>
      <c r="F126" s="108">
        <v>2</v>
      </c>
      <c r="G126" s="104">
        <v>2</v>
      </c>
      <c r="H126" s="107">
        <v>0</v>
      </c>
      <c r="I126" s="112">
        <v>248</v>
      </c>
      <c r="J126" s="110">
        <f t="shared" si="2"/>
        <v>0</v>
      </c>
      <c r="K126" s="111"/>
    </row>
    <row r="127" spans="1:11" x14ac:dyDescent="0.55000000000000004">
      <c r="A127" s="104">
        <v>122</v>
      </c>
      <c r="B127" s="105" t="s">
        <v>104</v>
      </c>
      <c r="C127" s="106" t="s">
        <v>249</v>
      </c>
      <c r="D127" s="107" t="s">
        <v>128</v>
      </c>
      <c r="E127" s="104">
        <v>2</v>
      </c>
      <c r="F127" s="108">
        <v>0</v>
      </c>
      <c r="G127" s="104">
        <v>0</v>
      </c>
      <c r="H127" s="107">
        <v>2</v>
      </c>
      <c r="I127" s="112">
        <v>980</v>
      </c>
      <c r="J127" s="110">
        <f t="shared" si="2"/>
        <v>1960</v>
      </c>
      <c r="K127" s="111"/>
    </row>
    <row r="128" spans="1:11" x14ac:dyDescent="0.55000000000000004">
      <c r="A128" s="104">
        <v>123</v>
      </c>
      <c r="B128" s="105" t="s">
        <v>104</v>
      </c>
      <c r="C128" s="106" t="s">
        <v>250</v>
      </c>
      <c r="D128" s="107" t="s">
        <v>128</v>
      </c>
      <c r="E128" s="104">
        <v>6</v>
      </c>
      <c r="F128" s="108">
        <v>0</v>
      </c>
      <c r="G128" s="104">
        <v>1</v>
      </c>
      <c r="H128" s="107">
        <v>5</v>
      </c>
      <c r="I128" s="112">
        <v>540</v>
      </c>
      <c r="J128" s="110">
        <f t="shared" si="2"/>
        <v>2700</v>
      </c>
      <c r="K128" s="111"/>
    </row>
    <row r="129" spans="1:11" x14ac:dyDescent="0.55000000000000004">
      <c r="A129" s="104">
        <v>124</v>
      </c>
      <c r="B129" s="105" t="s">
        <v>104</v>
      </c>
      <c r="C129" s="106" t="s">
        <v>251</v>
      </c>
      <c r="D129" s="107" t="s">
        <v>128</v>
      </c>
      <c r="E129" s="104">
        <v>2</v>
      </c>
      <c r="F129" s="108">
        <v>0</v>
      </c>
      <c r="G129" s="104">
        <v>0</v>
      </c>
      <c r="H129" s="107">
        <v>2</v>
      </c>
      <c r="I129" s="112">
        <v>555</v>
      </c>
      <c r="J129" s="110">
        <f t="shared" si="2"/>
        <v>1110</v>
      </c>
      <c r="K129" s="111"/>
    </row>
    <row r="130" spans="1:11" x14ac:dyDescent="0.55000000000000004">
      <c r="A130" s="104">
        <v>125</v>
      </c>
      <c r="B130" s="105" t="s">
        <v>104</v>
      </c>
      <c r="C130" s="106" t="s">
        <v>252</v>
      </c>
      <c r="D130" s="107" t="s">
        <v>131</v>
      </c>
      <c r="E130" s="107">
        <v>87</v>
      </c>
      <c r="F130" s="108">
        <v>0</v>
      </c>
      <c r="G130" s="104">
        <v>0</v>
      </c>
      <c r="H130" s="107">
        <v>87</v>
      </c>
      <c r="I130" s="112">
        <v>8.98</v>
      </c>
      <c r="J130" s="110">
        <f t="shared" si="2"/>
        <v>781.26</v>
      </c>
      <c r="K130" s="119"/>
    </row>
    <row r="131" spans="1:11" x14ac:dyDescent="0.55000000000000004">
      <c r="A131" s="104">
        <v>126</v>
      </c>
      <c r="B131" s="105" t="s">
        <v>104</v>
      </c>
      <c r="C131" s="106" t="s">
        <v>253</v>
      </c>
      <c r="D131" s="107" t="s">
        <v>109</v>
      </c>
      <c r="E131" s="107">
        <v>4</v>
      </c>
      <c r="F131" s="108">
        <v>0</v>
      </c>
      <c r="G131" s="104">
        <v>0</v>
      </c>
      <c r="H131" s="107">
        <v>4</v>
      </c>
      <c r="I131" s="112">
        <v>250</v>
      </c>
      <c r="J131" s="110">
        <f>+H131*I131</f>
        <v>1000</v>
      </c>
      <c r="K131" s="111"/>
    </row>
    <row r="132" spans="1:11" x14ac:dyDescent="0.55000000000000004">
      <c r="A132" s="104">
        <v>127</v>
      </c>
      <c r="B132" s="105" t="s">
        <v>104</v>
      </c>
      <c r="C132" s="106" t="s">
        <v>254</v>
      </c>
      <c r="D132" s="107" t="s">
        <v>128</v>
      </c>
      <c r="E132" s="107">
        <v>4</v>
      </c>
      <c r="F132" s="108">
        <v>0</v>
      </c>
      <c r="G132" s="104">
        <v>1</v>
      </c>
      <c r="H132" s="107">
        <v>3</v>
      </c>
      <c r="I132" s="112">
        <v>2400</v>
      </c>
      <c r="J132" s="110">
        <f>+H132*I132</f>
        <v>7200</v>
      </c>
      <c r="K132" s="111"/>
    </row>
    <row r="133" spans="1:11" x14ac:dyDescent="0.55000000000000004">
      <c r="A133" s="104">
        <v>128</v>
      </c>
      <c r="B133" s="105" t="s">
        <v>104</v>
      </c>
      <c r="C133" s="106" t="s">
        <v>255</v>
      </c>
      <c r="D133" s="107" t="s">
        <v>128</v>
      </c>
      <c r="E133" s="107">
        <v>7</v>
      </c>
      <c r="F133" s="108">
        <v>0</v>
      </c>
      <c r="G133" s="104">
        <v>3</v>
      </c>
      <c r="H133" s="107">
        <v>4</v>
      </c>
      <c r="I133" s="112">
        <v>3420</v>
      </c>
      <c r="J133" s="110">
        <f t="shared" si="2"/>
        <v>13680</v>
      </c>
      <c r="K133" s="111"/>
    </row>
    <row r="134" spans="1:11" x14ac:dyDescent="0.55000000000000004">
      <c r="A134" s="104">
        <v>129</v>
      </c>
      <c r="B134" s="105" t="s">
        <v>104</v>
      </c>
      <c r="C134" s="106" t="s">
        <v>256</v>
      </c>
      <c r="D134" s="107" t="s">
        <v>128</v>
      </c>
      <c r="E134" s="107">
        <v>8</v>
      </c>
      <c r="F134" s="108">
        <v>0</v>
      </c>
      <c r="G134" s="104">
        <v>0</v>
      </c>
      <c r="H134" s="107">
        <v>8</v>
      </c>
      <c r="I134" s="112">
        <v>2490</v>
      </c>
      <c r="J134" s="110">
        <f t="shared" si="2"/>
        <v>19920</v>
      </c>
      <c r="K134" s="111"/>
    </row>
    <row r="135" spans="1:11" x14ac:dyDescent="0.55000000000000004">
      <c r="A135" s="104">
        <v>130</v>
      </c>
      <c r="B135" s="105" t="s">
        <v>104</v>
      </c>
      <c r="C135" s="106" t="s">
        <v>257</v>
      </c>
      <c r="D135" s="107" t="s">
        <v>128</v>
      </c>
      <c r="E135" s="107">
        <v>2</v>
      </c>
      <c r="F135" s="108">
        <v>7</v>
      </c>
      <c r="G135" s="104">
        <f>1+1+1+1+1</f>
        <v>5</v>
      </c>
      <c r="H135" s="107">
        <v>4</v>
      </c>
      <c r="I135" s="112">
        <v>1950</v>
      </c>
      <c r="J135" s="110">
        <f t="shared" si="2"/>
        <v>7800</v>
      </c>
      <c r="K135" s="111"/>
    </row>
    <row r="136" spans="1:11" x14ac:dyDescent="0.55000000000000004">
      <c r="A136" s="104">
        <v>131</v>
      </c>
      <c r="B136" s="105" t="s">
        <v>104</v>
      </c>
      <c r="C136" s="106" t="s">
        <v>258</v>
      </c>
      <c r="D136" s="107" t="s">
        <v>128</v>
      </c>
      <c r="E136" s="107">
        <v>6</v>
      </c>
      <c r="F136" s="108">
        <v>0</v>
      </c>
      <c r="G136" s="104">
        <f>1+1</f>
        <v>2</v>
      </c>
      <c r="H136" s="107">
        <v>4</v>
      </c>
      <c r="I136" s="112">
        <v>2215</v>
      </c>
      <c r="J136" s="110">
        <f t="shared" ref="J136:J146" si="3">+H136*I136</f>
        <v>8860</v>
      </c>
      <c r="K136" s="111"/>
    </row>
    <row r="137" spans="1:11" x14ac:dyDescent="0.55000000000000004">
      <c r="A137" s="104">
        <v>132</v>
      </c>
      <c r="B137" s="105" t="s">
        <v>104</v>
      </c>
      <c r="C137" s="106" t="s">
        <v>259</v>
      </c>
      <c r="D137" s="107" t="s">
        <v>128</v>
      </c>
      <c r="E137" s="107">
        <v>3</v>
      </c>
      <c r="F137" s="108">
        <v>0</v>
      </c>
      <c r="G137" s="104">
        <f>1+1</f>
        <v>2</v>
      </c>
      <c r="H137" s="107">
        <v>1</v>
      </c>
      <c r="I137" s="112">
        <v>2215</v>
      </c>
      <c r="J137" s="110">
        <f t="shared" si="3"/>
        <v>2215</v>
      </c>
      <c r="K137" s="111"/>
    </row>
    <row r="138" spans="1:11" x14ac:dyDescent="0.55000000000000004">
      <c r="A138" s="104">
        <v>133</v>
      </c>
      <c r="B138" s="105" t="s">
        <v>104</v>
      </c>
      <c r="C138" s="106" t="s">
        <v>260</v>
      </c>
      <c r="D138" s="107" t="s">
        <v>128</v>
      </c>
      <c r="E138" s="107">
        <v>3</v>
      </c>
      <c r="F138" s="108">
        <v>0</v>
      </c>
      <c r="G138" s="104">
        <f>1+1</f>
        <v>2</v>
      </c>
      <c r="H138" s="107">
        <v>1</v>
      </c>
      <c r="I138" s="112">
        <v>2215</v>
      </c>
      <c r="J138" s="110">
        <f t="shared" si="3"/>
        <v>2215</v>
      </c>
      <c r="K138" s="111"/>
    </row>
    <row r="139" spans="1:11" x14ac:dyDescent="0.55000000000000004">
      <c r="A139" s="127">
        <v>134</v>
      </c>
      <c r="B139" s="128" t="s">
        <v>104</v>
      </c>
      <c r="C139" s="129" t="s">
        <v>261</v>
      </c>
      <c r="D139" s="130" t="s">
        <v>128</v>
      </c>
      <c r="E139" s="130">
        <v>3</v>
      </c>
      <c r="F139" s="131">
        <v>0</v>
      </c>
      <c r="G139" s="127">
        <f>1+1</f>
        <v>2</v>
      </c>
      <c r="H139" s="130">
        <v>1</v>
      </c>
      <c r="I139" s="132">
        <v>2750</v>
      </c>
      <c r="J139" s="133">
        <f t="shared" si="3"/>
        <v>2750</v>
      </c>
      <c r="K139" s="134"/>
    </row>
    <row r="140" spans="1:11" x14ac:dyDescent="0.55000000000000004">
      <c r="A140" s="120">
        <v>135</v>
      </c>
      <c r="B140" s="121" t="s">
        <v>104</v>
      </c>
      <c r="C140" s="122" t="s">
        <v>262</v>
      </c>
      <c r="D140" s="123" t="s">
        <v>128</v>
      </c>
      <c r="E140" s="123">
        <v>6</v>
      </c>
      <c r="F140" s="124">
        <v>0</v>
      </c>
      <c r="G140" s="120">
        <v>0</v>
      </c>
      <c r="H140" s="123">
        <v>6</v>
      </c>
      <c r="I140" s="125">
        <v>279</v>
      </c>
      <c r="J140" s="126">
        <f t="shared" si="3"/>
        <v>1674</v>
      </c>
      <c r="K140" s="135"/>
    </row>
    <row r="141" spans="1:11" x14ac:dyDescent="0.55000000000000004">
      <c r="A141" s="104">
        <v>136</v>
      </c>
      <c r="B141" s="105" t="s">
        <v>104</v>
      </c>
      <c r="C141" s="106" t="s">
        <v>263</v>
      </c>
      <c r="D141" s="107" t="s">
        <v>128</v>
      </c>
      <c r="E141" s="107">
        <v>2</v>
      </c>
      <c r="F141" s="108">
        <v>0</v>
      </c>
      <c r="G141" s="104">
        <v>0</v>
      </c>
      <c r="H141" s="107">
        <v>2</v>
      </c>
      <c r="I141" s="112">
        <v>1890</v>
      </c>
      <c r="J141" s="110">
        <f t="shared" si="3"/>
        <v>3780</v>
      </c>
      <c r="K141" s="111"/>
    </row>
    <row r="142" spans="1:11" x14ac:dyDescent="0.55000000000000004">
      <c r="A142" s="104">
        <v>137</v>
      </c>
      <c r="B142" s="105" t="s">
        <v>104</v>
      </c>
      <c r="C142" s="106" t="s">
        <v>264</v>
      </c>
      <c r="D142" s="107" t="s">
        <v>128</v>
      </c>
      <c r="E142" s="107">
        <v>3</v>
      </c>
      <c r="F142" s="108">
        <v>0</v>
      </c>
      <c r="G142" s="104">
        <v>0</v>
      </c>
      <c r="H142" s="107">
        <v>3</v>
      </c>
      <c r="I142" s="112">
        <v>1890</v>
      </c>
      <c r="J142" s="110">
        <f t="shared" si="3"/>
        <v>5670</v>
      </c>
      <c r="K142" s="111"/>
    </row>
    <row r="143" spans="1:11" x14ac:dyDescent="0.55000000000000004">
      <c r="A143" s="136">
        <v>138</v>
      </c>
      <c r="B143" s="137" t="s">
        <v>104</v>
      </c>
      <c r="C143" s="138" t="s">
        <v>265</v>
      </c>
      <c r="D143" s="139" t="s">
        <v>128</v>
      </c>
      <c r="E143" s="139">
        <v>3</v>
      </c>
      <c r="F143" s="140">
        <v>0</v>
      </c>
      <c r="G143" s="136">
        <v>0</v>
      </c>
      <c r="H143" s="139">
        <v>3</v>
      </c>
      <c r="I143" s="141">
        <v>2115</v>
      </c>
      <c r="J143" s="142">
        <f t="shared" si="3"/>
        <v>6345</v>
      </c>
      <c r="K143" s="143"/>
    </row>
    <row r="144" spans="1:11" x14ac:dyDescent="0.55000000000000004">
      <c r="A144" s="104">
        <v>139</v>
      </c>
      <c r="B144" s="105" t="s">
        <v>104</v>
      </c>
      <c r="C144" s="106" t="s">
        <v>266</v>
      </c>
      <c r="D144" s="107" t="s">
        <v>128</v>
      </c>
      <c r="E144" s="107">
        <v>27</v>
      </c>
      <c r="F144" s="108">
        <v>0</v>
      </c>
      <c r="G144" s="104">
        <v>21</v>
      </c>
      <c r="H144" s="107">
        <v>6</v>
      </c>
      <c r="I144" s="112">
        <v>1966</v>
      </c>
      <c r="J144" s="110">
        <f t="shared" si="3"/>
        <v>11796</v>
      </c>
      <c r="K144" s="111"/>
    </row>
    <row r="145" spans="1:11" x14ac:dyDescent="0.55000000000000004">
      <c r="A145" s="104">
        <v>140</v>
      </c>
      <c r="B145" s="105" t="s">
        <v>104</v>
      </c>
      <c r="C145" s="106" t="s">
        <v>267</v>
      </c>
      <c r="D145" s="107" t="s">
        <v>128</v>
      </c>
      <c r="E145" s="107">
        <v>8</v>
      </c>
      <c r="F145" s="108">
        <v>1</v>
      </c>
      <c r="G145" s="104">
        <f>1</f>
        <v>1</v>
      </c>
      <c r="H145" s="107">
        <v>8</v>
      </c>
      <c r="I145" s="112">
        <v>4306</v>
      </c>
      <c r="J145" s="110">
        <f t="shared" si="3"/>
        <v>34448</v>
      </c>
      <c r="K145" s="111"/>
    </row>
    <row r="146" spans="1:11" x14ac:dyDescent="0.55000000000000004">
      <c r="A146" s="104">
        <v>141</v>
      </c>
      <c r="B146" s="105" t="s">
        <v>104</v>
      </c>
      <c r="C146" s="106" t="s">
        <v>268</v>
      </c>
      <c r="D146" s="107" t="s">
        <v>128</v>
      </c>
      <c r="E146" s="107">
        <v>5</v>
      </c>
      <c r="F146" s="108">
        <v>3</v>
      </c>
      <c r="G146" s="104">
        <f>1+1+1</f>
        <v>3</v>
      </c>
      <c r="H146" s="107">
        <v>5</v>
      </c>
      <c r="I146" s="112">
        <v>3103</v>
      </c>
      <c r="J146" s="110">
        <f t="shared" si="3"/>
        <v>15515</v>
      </c>
      <c r="K146" s="111"/>
    </row>
    <row r="147" spans="1:11" x14ac:dyDescent="0.55000000000000004">
      <c r="A147" s="104">
        <v>142</v>
      </c>
      <c r="B147" s="128" t="s">
        <v>104</v>
      </c>
      <c r="C147" s="129" t="s">
        <v>269</v>
      </c>
      <c r="D147" s="130" t="s">
        <v>128</v>
      </c>
      <c r="E147" s="130">
        <v>8</v>
      </c>
      <c r="F147" s="131">
        <v>3</v>
      </c>
      <c r="G147" s="127">
        <f>1+1+1+1+1+1+1</f>
        <v>7</v>
      </c>
      <c r="H147" s="130">
        <v>4</v>
      </c>
      <c r="I147" s="132">
        <v>2178</v>
      </c>
      <c r="J147" s="144">
        <f>+H147*I147</f>
        <v>8712</v>
      </c>
      <c r="K147" s="134"/>
    </row>
    <row r="148" spans="1:11" x14ac:dyDescent="0.2">
      <c r="A148" s="227" t="s">
        <v>105</v>
      </c>
      <c r="B148" s="228"/>
      <c r="C148" s="228"/>
      <c r="D148" s="228"/>
      <c r="E148" s="228"/>
      <c r="F148" s="228"/>
      <c r="G148" s="228"/>
      <c r="H148" s="228"/>
      <c r="I148" s="229"/>
      <c r="J148" s="145">
        <f>SUM(J6:J147)</f>
        <v>407386.82000000007</v>
      </c>
      <c r="K148" s="146"/>
    </row>
    <row r="151" spans="1:11" x14ac:dyDescent="0.2">
      <c r="I151" s="148"/>
      <c r="J151" s="148"/>
    </row>
    <row r="155" spans="1:11" x14ac:dyDescent="0.55000000000000004">
      <c r="I155" s="149"/>
    </row>
    <row r="156" spans="1:11" x14ac:dyDescent="0.2">
      <c r="I156" s="148"/>
      <c r="J156" s="148"/>
    </row>
  </sheetData>
  <mergeCells count="13">
    <mergeCell ref="H4:J4"/>
    <mergeCell ref="K4:K5"/>
    <mergeCell ref="A148:I148"/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1.ใบเสนอซื้อ กก.1 คน</vt:lpstr>
      <vt:lpstr>1.ใบเสนอซื้อ  ชุดโครงการ</vt:lpstr>
      <vt:lpstr>ใบเสนอซื้อ ยอด 100,000 </vt:lpstr>
      <vt:lpstr>2.ใบเบิก68</vt:lpstr>
      <vt:lpstr>3.รายงานวัสดุคงเหลือ</vt:lpstr>
      <vt:lpstr>3.ตัวอย่างวัสดุคงเหลือ</vt:lpstr>
    </vt:vector>
  </TitlesOfParts>
  <Company>OEM 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Somboon Radom</cp:lastModifiedBy>
  <cp:lastPrinted>2024-01-22T03:35:48Z</cp:lastPrinted>
  <dcterms:created xsi:type="dcterms:W3CDTF">2003-09-07T15:05:58Z</dcterms:created>
  <dcterms:modified xsi:type="dcterms:W3CDTF">2024-10-04T04:31:21Z</dcterms:modified>
</cp:coreProperties>
</file>