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ejo365-my.sharepoint.com/personal/chatchai_k_mju_ac_th/Documents/Desktop/"/>
    </mc:Choice>
  </mc:AlternateContent>
  <xr:revisionPtr revIDLastSave="23" documentId="8_{FC100F2C-27BE-452B-9E66-C12C4EB03344}" xr6:coauthVersionLast="47" xr6:coauthVersionMax="47" xr10:uidLastSave="{8739FF10-046A-4543-B1AF-5677921D13ED}"/>
  <bookViews>
    <workbookView xWindow="-120" yWindow="-120" windowWidth="29040" windowHeight="15720" xr2:uid="{00000000-000D-0000-FFFF-FFFF00000000}"/>
  </bookViews>
  <sheets>
    <sheet name="แบบฟอร์มที่ 2 แผนเบิกจ่ายงบฯ" sheetId="1" r:id="rId1"/>
  </sheets>
  <definedNames>
    <definedName name="_xlnm.Print_Titles" localSheetId="0">'แบบฟอร์มที่ 2 แผนเบิกจ่ายงบฯ'!$7:$7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" l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44" i="1"/>
  <c r="O44" i="1"/>
  <c r="N44" i="1"/>
  <c r="L44" i="1"/>
  <c r="K44" i="1"/>
  <c r="H44" i="1"/>
  <c r="J44" i="1"/>
  <c r="B44" i="1"/>
  <c r="P33" i="1"/>
  <c r="O33" i="1"/>
  <c r="N33" i="1"/>
  <c r="L33" i="1"/>
  <c r="K33" i="1"/>
  <c r="J33" i="1"/>
  <c r="H33" i="1"/>
  <c r="G33" i="1"/>
  <c r="F33" i="1"/>
  <c r="D33" i="1"/>
  <c r="C33" i="1"/>
  <c r="B33" i="1"/>
  <c r="G44" i="1"/>
  <c r="F44" i="1"/>
  <c r="D44" i="1"/>
  <c r="C44" i="1"/>
  <c r="P21" i="1"/>
  <c r="O21" i="1"/>
  <c r="N21" i="1"/>
  <c r="L21" i="1"/>
  <c r="K21" i="1"/>
  <c r="J21" i="1"/>
  <c r="H21" i="1"/>
  <c r="G21" i="1"/>
  <c r="F21" i="1"/>
  <c r="D21" i="1"/>
  <c r="C21" i="1"/>
  <c r="B21" i="1"/>
  <c r="Q59" i="1"/>
  <c r="R59" i="1" s="1"/>
  <c r="Q60" i="1"/>
  <c r="R60" i="1" s="1"/>
  <c r="Q58" i="1"/>
  <c r="R58" i="1" s="1"/>
  <c r="I39" i="1"/>
  <c r="M39" i="1"/>
  <c r="I27" i="1"/>
  <c r="Q27" i="1"/>
  <c r="Q28" i="1"/>
  <c r="M27" i="1"/>
  <c r="Q63" i="1"/>
  <c r="M63" i="1"/>
  <c r="I63" i="1"/>
  <c r="E63" i="1"/>
  <c r="Q61" i="1"/>
  <c r="M61" i="1"/>
  <c r="I61" i="1"/>
  <c r="E61" i="1"/>
  <c r="Q57" i="1"/>
  <c r="M57" i="1"/>
  <c r="I57" i="1"/>
  <c r="E57" i="1"/>
  <c r="Q55" i="1"/>
  <c r="M55" i="1"/>
  <c r="I55" i="1"/>
  <c r="E55" i="1"/>
  <c r="P52" i="1"/>
  <c r="O52" i="1"/>
  <c r="N52" i="1"/>
  <c r="L52" i="1"/>
  <c r="K52" i="1"/>
  <c r="J52" i="1"/>
  <c r="H52" i="1"/>
  <c r="G52" i="1"/>
  <c r="F52" i="1"/>
  <c r="D52" i="1"/>
  <c r="C52" i="1"/>
  <c r="B52" i="1"/>
  <c r="Q51" i="1"/>
  <c r="M51" i="1"/>
  <c r="I51" i="1"/>
  <c r="E51" i="1"/>
  <c r="Q49" i="1"/>
  <c r="M49" i="1"/>
  <c r="I49" i="1"/>
  <c r="E49" i="1"/>
  <c r="Q47" i="1"/>
  <c r="M47" i="1"/>
  <c r="I47" i="1"/>
  <c r="E47" i="1"/>
  <c r="Q42" i="1"/>
  <c r="M42" i="1"/>
  <c r="I42" i="1"/>
  <c r="E42" i="1"/>
  <c r="Q40" i="1"/>
  <c r="M40" i="1"/>
  <c r="I40" i="1"/>
  <c r="E40" i="1"/>
  <c r="Q38" i="1"/>
  <c r="M38" i="1"/>
  <c r="I38" i="1"/>
  <c r="E38" i="1"/>
  <c r="Q36" i="1"/>
  <c r="M36" i="1"/>
  <c r="M44" i="1" s="1"/>
  <c r="I36" i="1"/>
  <c r="E36" i="1"/>
  <c r="I14" i="1"/>
  <c r="E17" i="1"/>
  <c r="R17" i="1" s="1"/>
  <c r="E14" i="1"/>
  <c r="Q65" i="1" l="1"/>
  <c r="I44" i="1"/>
  <c r="Q44" i="1"/>
  <c r="R39" i="1"/>
  <c r="R14" i="1"/>
  <c r="R38" i="1"/>
  <c r="R42" i="1"/>
  <c r="R27" i="1"/>
  <c r="R36" i="1"/>
  <c r="R40" i="1"/>
  <c r="I52" i="1"/>
  <c r="M52" i="1"/>
  <c r="R49" i="1"/>
  <c r="R51" i="1"/>
  <c r="R55" i="1"/>
  <c r="Q52" i="1"/>
  <c r="R57" i="1"/>
  <c r="R63" i="1"/>
  <c r="R61" i="1"/>
  <c r="R47" i="1"/>
  <c r="E52" i="1"/>
  <c r="E44" i="1"/>
  <c r="B66" i="1"/>
  <c r="Q10" i="1"/>
  <c r="M10" i="1"/>
  <c r="I10" i="1"/>
  <c r="E10" i="1"/>
  <c r="C66" i="1"/>
  <c r="D66" i="1"/>
  <c r="Q31" i="1"/>
  <c r="M31" i="1"/>
  <c r="I31" i="1"/>
  <c r="E31" i="1"/>
  <c r="I26" i="1"/>
  <c r="E26" i="1"/>
  <c r="Q19" i="1"/>
  <c r="M19" i="1"/>
  <c r="Q18" i="1"/>
  <c r="M18" i="1"/>
  <c r="E19" i="1"/>
  <c r="E18" i="1"/>
  <c r="I13" i="1"/>
  <c r="I18" i="1"/>
  <c r="I19" i="1"/>
  <c r="Q30" i="1"/>
  <c r="M30" i="1"/>
  <c r="I30" i="1"/>
  <c r="E30" i="1"/>
  <c r="M28" i="1"/>
  <c r="I28" i="1"/>
  <c r="E28" i="1"/>
  <c r="Q26" i="1"/>
  <c r="M26" i="1"/>
  <c r="Q24" i="1"/>
  <c r="M24" i="1"/>
  <c r="I24" i="1"/>
  <c r="E24" i="1"/>
  <c r="R65" i="1" l="1"/>
  <c r="R44" i="1"/>
  <c r="E33" i="1"/>
  <c r="I33" i="1"/>
  <c r="Q33" i="1"/>
  <c r="R31" i="1"/>
  <c r="R28" i="1"/>
  <c r="R18" i="1"/>
  <c r="R19" i="1"/>
  <c r="N66" i="1"/>
  <c r="L66" i="1"/>
  <c r="K66" i="1"/>
  <c r="J66" i="1"/>
  <c r="H66" i="1"/>
  <c r="G66" i="1"/>
  <c r="P66" i="1"/>
  <c r="F66" i="1"/>
  <c r="O66" i="1"/>
  <c r="R52" i="1"/>
  <c r="R10" i="1"/>
  <c r="R26" i="1"/>
  <c r="R24" i="1"/>
  <c r="R30" i="1"/>
  <c r="Q12" i="1"/>
  <c r="Q13" i="1"/>
  <c r="R33" i="1" l="1"/>
  <c r="Q16" i="1"/>
  <c r="Q21" i="1" s="1"/>
  <c r="Q66" i="1" l="1"/>
  <c r="M12" i="1"/>
  <c r="M13" i="1"/>
  <c r="M16" i="1"/>
  <c r="I12" i="1"/>
  <c r="I16" i="1"/>
  <c r="E12" i="1"/>
  <c r="E13" i="1"/>
  <c r="E16" i="1"/>
  <c r="E21" i="1" l="1"/>
  <c r="E66" i="1" s="1"/>
  <c r="I21" i="1"/>
  <c r="I66" i="1" s="1"/>
  <c r="M21" i="1"/>
  <c r="M66" i="1"/>
  <c r="R16" i="1"/>
  <c r="R13" i="1"/>
  <c r="R12" i="1"/>
  <c r="R21" i="1" l="1"/>
  <c r="R66" i="1" s="1"/>
  <c r="B5" i="1" s="1"/>
</calcChain>
</file>

<file path=xl/sharedStrings.xml><?xml version="1.0" encoding="utf-8"?>
<sst xmlns="http://schemas.openxmlformats.org/spreadsheetml/2006/main" count="90" uniqueCount="75">
  <si>
    <t>แบบฟอร์มที่ 2  แผนการเบิกจ่ายงบประมาณโครงการบริการวิชาการ  ประจำปีงบประมาณ  พ.ศ. 2568</t>
  </si>
  <si>
    <t>ชื่อโครงการ</t>
  </si>
  <si>
    <t>โครงการ การพัฒนากลุ่มวิสาหกิจชุมชนผลิตและจัดจำหน่ายผลิตภัณฑ์ลำไยพื้นถิ่นหนองช้างคืน ด้วยนวัตกรรมการตลาดเพื่อเพิ่มความสามารถในการแข่งขัน</t>
  </si>
  <si>
    <t xml:space="preserve">หัวหน้าโครงการ </t>
  </si>
  <si>
    <t>อ.ดร.วินัย  บังคมเนตร</t>
  </si>
  <si>
    <t>ผู้ร่วมโครงการ</t>
  </si>
  <si>
    <t>อ.ดร.จักรพงษ์ สุขพันธ์</t>
  </si>
  <si>
    <t xml:space="preserve">แผนเบิกจ่ายงบประมาณ (100%)            </t>
  </si>
  <si>
    <t>บาท</t>
  </si>
  <si>
    <t>รายการ</t>
  </si>
  <si>
    <t>ต.ค.67</t>
  </si>
  <si>
    <t>พ.ย.67</t>
  </si>
  <si>
    <t>ธ.ค.67</t>
  </si>
  <si>
    <t>รวมไตรมาส1</t>
  </si>
  <si>
    <t>ม.ค.68</t>
  </si>
  <si>
    <t>ก.พ.68</t>
  </si>
  <si>
    <t>มี.ค.68</t>
  </si>
  <si>
    <t>รวมไตรมาส2</t>
  </si>
  <si>
    <t>เม.ย.68</t>
  </si>
  <si>
    <t>พ.ค.68</t>
  </si>
  <si>
    <t>มิ.ย.68</t>
  </si>
  <si>
    <t>รวมไตรมาส3</t>
  </si>
  <si>
    <t>ก.ค.68</t>
  </si>
  <si>
    <t>ส.ค.68</t>
  </si>
  <si>
    <t>ก.ย.68</t>
  </si>
  <si>
    <t>รวมไตรมาส4</t>
  </si>
  <si>
    <t>รวม</t>
  </si>
  <si>
    <t>กิจกรรมที่ 1 : อบรมการทำผลิตภัณฑ์ที่แปรรูปจากใบลำไย</t>
  </si>
  <si>
    <t>ค่าตอบแทน</t>
  </si>
  <si>
    <t>ค่าใช้สอย</t>
  </si>
  <si>
    <t xml:space="preserve"> ค่าอาหารกลางวัน (ผู้เข้าร่วมอบรมและเจ้าหน้าที่) 
จำนวน …30.. คนๆ ละ ..150... บาท ...1.... มื้อ …4..... ครั้ง</t>
  </si>
  <si>
    <t> ค่าอาหารว่างและเครื่องดื่ม (ผู้เข้าร่วมอบรมและเจ้าหน้าที่) 
จำนวน ..30... คนๆ ละ ..35... บาท ...2.... มื้อ …4..... ครั้ง</t>
  </si>
  <si>
    <t> ค่าจ้างเหมารถพร้อมน้ำมันเชื้อเพลิง จำนวน ....1... วันๆละ 2,800 บาท ..1... คัน..4....ครั้ง</t>
  </si>
  <si>
    <t>ค่าวัสดุ</t>
  </si>
  <si>
    <t>รวมกิจกรรมที่ 1</t>
  </si>
  <si>
    <t>กิจกรรมที่ 2 : อบรมการค้นหาตลาดเป้าหมาย</t>
  </si>
  <si>
    <t>ค่าตอบแทนวิทยากร (บุคลากรของรัฐ)
ภาคบรรยาย จำนวน .....6..... ชั่วโมง ๆ ละ 600 บาท  .....1.... คน .....3.... ครั้ง</t>
  </si>
  <si>
    <t xml:space="preserve"> ค่าอาหารกลางวัน (ผู้เข้าร่วมอบรมและเจ้าหน้าที่) 
จำนวน ..30. คนๆ ละ ..150... บาท ...1.... มื้อ ....3.... ครั้ง</t>
  </si>
  <si>
    <t> ค่าอาหารว่างและเครื่องดื่ม (ผู้เข้าร่วมอบรมและเจ้าหน้าที่) 
จำนวน ..30... คนๆ ละ ...35.. บาท ...2.... มื้อ ....3.... ครั้ง</t>
  </si>
  <si>
    <t> ค่าจ้างเหมารถพร้อมน้ำมันเชื้อเพลิง จำนวน …3..... วันๆละ 2,800 บาท ..1... คัน...1...ครั้ง</t>
  </si>
  <si>
    <t>รวมกิจกรรมที่ 2</t>
  </si>
  <si>
    <t>กิจกรรมที่ 3 : อบรมการคำนวณต้นทุนและกำหนดราคาขาย</t>
  </si>
  <si>
    <t xml:space="preserve"> ค่าอาหารกลางวัน (ผู้เข้าร่วมอบรมและเจ้าหน้าที่) 
จำนวน …30.. คนๆ ละ ..150... บาท ...1.... มื้อ ....2.... ครั้ง</t>
  </si>
  <si>
    <t> ค่าอาหารว่างและเครื่องดื่ม (ผู้เข้าร่วมอบรมและเจ้าหน้าที่) 
จำนวน ..30... คนๆ ละ ..35... บาท ...2.... มื้อ ...2..... ครั้ง</t>
  </si>
  <si>
    <t> ค่าจ้างเหมารถพร้อมน้ำมันเชื้อเพลิง จำนวน ....1.... วันๆละ 2,800 บาท …2.. คัน...1...ครั้ง</t>
  </si>
  <si>
    <t>รวมกิจกรรมที่ 3</t>
  </si>
  <si>
    <t>กิจกรรมที่ 4 : จ้างเหมาออกแบบและผลิตบรรจุภัณฑ์</t>
  </si>
  <si>
    <t> ค่าจ้างเหมาออกแบบและผลิตบรรจุภัณฑ์</t>
  </si>
  <si>
    <t>วัสดุคอมพิวเตอร์ เช่น ................................</t>
  </si>
  <si>
    <t>รวมกิจกรรมที่ 4</t>
  </si>
  <si>
    <t>กิจกรรมที่ 5 : อบรมการทำสื่อและจ้างเหมาผลิตสื่อประชาสัมพันธ์ ณ จุดขาย และออกงานแสดงสินค้า</t>
  </si>
  <si>
    <t xml:space="preserve"> ค่าอาหารกลางวัน (ผู้เข้าร่วมอบรมและเจ้าหน้าที่) 
จำนวน ..30... คนๆ ละ ..150... บาท ...1.... มื้อ …3..... ครั้ง</t>
  </si>
  <si>
    <t> ค่าอาหารว่างและเครื่องดื่ม (ผู้เข้าร่วมอบรมและเจ้าหน้าที่) 
จำนวน …30.. คนๆ ละ ..35.. บาท ...2.... มื้อ …3..... ครั้ง</t>
  </si>
  <si>
    <t> ค่าจ้างเหมารถพร้อมน้ำมันเชื้อเพลิง จำนวน ....3.... วันๆละ 2,800 บาท ..1... คัน..1....ครั้ง</t>
  </si>
  <si>
    <t> ค่าจ้างเหมาออกแบบและจัดทำสื่อประชาสัมพันธ์ ณ จุดขาย</t>
  </si>
  <si>
    <t>ค่าเช่าสถานที่ออกร้าน</t>
  </si>
  <si>
    <t>รวมกิจกรรมที่ 5</t>
  </si>
  <si>
    <t>รวมทั้งสิ้น (1)+(2)+(3)+(4)+(5)</t>
  </si>
  <si>
    <t>ลงชื่อ</t>
  </si>
  <si>
    <t>หัวหน้าโครงการ</t>
  </si>
  <si>
    <t>(อาจารย์ ดร.วินัย บังคมเนตร)</t>
  </si>
  <si>
    <t>ตำแหน่ง รองคณบดีคณะบริหารธุรกิจ ฝ่ายวิจัยและบริการวิชาการ</t>
  </si>
  <si>
    <t>ค่าถ่ายเอกสาร</t>
  </si>
  <si>
    <t>วัสดุสำนักงาน เช่นปากกาเคมี กระดาษบรู๊ฟ ปากกาหมึกแห้ง คลิปหนีบ มาสกิ้งเทป ฯลฯ</t>
  </si>
  <si>
    <t>วัสดุสำนักงาน เช่น ปากกาเคมี กระดาษบรู๊ฟ ปากกาหมึกแห้ง คลิปหนีบ มาสกิ้งเทป กระดาษ A4 ฯลฯ</t>
  </si>
  <si>
    <t>วัสดุคอมพิวเตอร์ เช่น หมึกปริ้นเตอร์ แฟลชไดร์ฟ ฯลฯ</t>
  </si>
  <si>
    <t>วัสดุสำนักงาน เช่น ปากกาเคมี กระดาษบรู๊ฟ ปากกาหมึกแห้ง คลิปหนีบ มาสกิ้งเทป ฯลฯ</t>
  </si>
  <si>
    <t>วัสดุวิทยาศาสตร์ เช่น เคมีภัณฑ์สาร Plasticizer ถุงมือ ฯลฯ</t>
  </si>
  <si>
    <t>วัสดุงานบ้านงานครัว เช่น แก๊ส แผ่นหนัง ผ้าผืน ฯลฯ</t>
  </si>
  <si>
    <t>วัสดุเกษตร เช่น ค่าใบลำไย ฯลฯ</t>
  </si>
  <si>
    <t>วัสดุสำนักงาน เช่น ปากกาเคมี กระดาษบรู๊ฟ ปากกาหมึกแห้ง คลิปหนีบ มาสกิ้งเทป กาว กรรไกร คัตเตอร์ ไม้บรรทัดเหล็ก แผ่นรองตัด แผ่นหนัง ฯลฯ</t>
  </si>
  <si>
    <t>ค่าตอบแทนวิทยากร (บุคลากรของรัฐ)
ภาคบรรยาย จำนวน .....6...... ชั่วโมง ๆ ละ 800 บาท  1 คน 3 ครั้ง</t>
  </si>
  <si>
    <t>ค่าตอบแทนวิทยากร (บุคลากรของรัฐ)
ภาคบรรยาย จำนวน .....6...... ชั่วโมง ๆ ละ 800 บาท  1 คน 2 ครั้ง</t>
  </si>
  <si>
    <t>ค่าตอบแทนวิทยากร (บุคลากรของรัฐ)
ภาคบรรยาย จำนวน .....6..... ชั่วโมง ๆ ละ 800 บาท  .....1.... คน .....3.... ครั้ง</t>
  </si>
  <si>
    <t>ค่าตอบแทนวิทยากร (บุคลากรของรัฐ)
ภาคบรรยาย จำนวน 6 ชั่วโมง ๆ ละ 800 บาท  1 คน 4 ครั้ง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</si>
</sst>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2"/>
      <color theme="1"/>
      <name val="TH Sarabun New"/>
      <family val="2"/>
    </font>
    <font>
      <b/>
      <sz val="12"/>
      <color rgb="FF000000"/>
      <name val="TH Sarabun New"/>
      <family val="2"/>
    </font>
    <font>
      <sz val="12"/>
      <color rgb="FF000000"/>
      <name val="TH Sarabun New"/>
      <family val="2"/>
    </font>
    <font>
      <b/>
      <sz val="12"/>
      <color theme="1"/>
      <name val="TH Sarabun New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sz val="12"/>
      <name val="TH Sarabun New"/>
      <family val="2"/>
    </font>
    <font>
      <b/>
      <sz val="14"/>
      <color rgb="FF00000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2" fillId="3" borderId="1" xfId="1" applyNumberFormat="1" applyFont="1" applyFill="1" applyBorder="1"/>
    <xf numFmtId="164" fontId="2" fillId="0" borderId="1" xfId="1" applyNumberFormat="1" applyFont="1" applyBorder="1" applyAlignment="1">
      <alignment vertical="top"/>
    </xf>
    <xf numFmtId="164" fontId="2" fillId="0" borderId="1" xfId="1" applyNumberFormat="1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164" fontId="2" fillId="3" borderId="1" xfId="1" applyNumberFormat="1" applyFont="1" applyFill="1" applyBorder="1" applyAlignment="1">
      <alignment vertical="top"/>
    </xf>
    <xf numFmtId="164" fontId="5" fillId="0" borderId="1" xfId="1" applyNumberFormat="1" applyFont="1" applyBorder="1" applyAlignment="1">
      <alignment vertical="top"/>
    </xf>
    <xf numFmtId="0" fontId="3" fillId="4" borderId="1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2" fillId="0" borderId="2" xfId="0" applyFont="1" applyBorder="1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8" fillId="0" borderId="1" xfId="2" applyFont="1" applyBorder="1" applyAlignment="1">
      <alignment vertical="top" wrapText="1"/>
    </xf>
    <xf numFmtId="164" fontId="5" fillId="3" borderId="1" xfId="1" applyNumberFormat="1" applyFont="1" applyFill="1" applyBorder="1" applyAlignment="1">
      <alignment vertical="top"/>
    </xf>
    <xf numFmtId="164" fontId="5" fillId="3" borderId="1" xfId="1" applyNumberFormat="1" applyFont="1" applyFill="1" applyBorder="1"/>
    <xf numFmtId="0" fontId="2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horizontal="left" vertical="center"/>
    </xf>
    <xf numFmtId="17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164" fontId="5" fillId="5" borderId="1" xfId="1" applyNumberFormat="1" applyFont="1" applyFill="1" applyBorder="1" applyAlignment="1">
      <alignment vertical="top"/>
    </xf>
    <xf numFmtId="0" fontId="8" fillId="0" borderId="1" xfId="2" quotePrefix="1" applyFont="1" applyBorder="1" applyAlignment="1">
      <alignment wrapText="1"/>
    </xf>
    <xf numFmtId="0" fontId="4" fillId="0" borderId="4" xfId="0" quotePrefix="1" applyFont="1" applyBorder="1" applyAlignment="1">
      <alignment vertical="top" wrapText="1"/>
    </xf>
    <xf numFmtId="0" fontId="2" fillId="0" borderId="4" xfId="0" quotePrefix="1" applyFont="1" applyBorder="1" applyAlignment="1">
      <alignment vertical="top" wrapText="1"/>
    </xf>
    <xf numFmtId="0" fontId="2" fillId="0" borderId="1" xfId="0" quotePrefix="1" applyFont="1" applyBorder="1" applyAlignment="1">
      <alignment vertical="top" wrapText="1"/>
    </xf>
    <xf numFmtId="0" fontId="8" fillId="0" borderId="1" xfId="2" quotePrefix="1" applyFont="1" applyBorder="1" applyAlignment="1">
      <alignment vertical="top" wrapText="1"/>
    </xf>
    <xf numFmtId="0" fontId="3" fillId="5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9" fillId="0" borderId="3" xfId="0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ปกติ_สรุปงบจำแนกตามแผน" xfId="2" xr:uid="{B996DFD5-EB2B-4520-9E89-6EAB3F4F17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"/>
  <sheetViews>
    <sheetView tabSelected="1" zoomScale="140" zoomScaleNormal="140" zoomScaleSheetLayoutView="100" workbookViewId="0">
      <pane xSplit="1" ySplit="7" topLeftCell="B62" activePane="bottomRight" state="frozen"/>
      <selection pane="topRight" activeCell="B1" sqref="B1"/>
      <selection pane="bottomLeft" activeCell="A8" sqref="A8"/>
      <selection pane="bottomRight" activeCell="A11" sqref="A11"/>
    </sheetView>
  </sheetViews>
  <sheetFormatPr defaultColWidth="8.7109375" defaultRowHeight="18.75"/>
  <cols>
    <col min="1" max="1" width="43.85546875" style="1" customWidth="1"/>
    <col min="2" max="2" width="6.7109375" style="1" customWidth="1"/>
    <col min="3" max="3" width="7" style="1" bestFit="1" customWidth="1"/>
    <col min="4" max="4" width="6.7109375" style="1" customWidth="1"/>
    <col min="5" max="5" width="10.28515625" style="1" customWidth="1"/>
    <col min="6" max="6" width="6.42578125" style="1" customWidth="1"/>
    <col min="7" max="7" width="6.85546875" style="1" customWidth="1"/>
    <col min="8" max="8" width="6.5703125" style="1" customWidth="1"/>
    <col min="9" max="9" width="9.85546875" style="1" customWidth="1"/>
    <col min="10" max="10" width="6.7109375" style="1" customWidth="1"/>
    <col min="11" max="11" width="6.85546875" style="1" customWidth="1"/>
    <col min="12" max="12" width="7.140625" style="1" customWidth="1"/>
    <col min="13" max="13" width="10.42578125" style="1" customWidth="1"/>
    <col min="14" max="14" width="10.140625" style="1" bestFit="1" customWidth="1"/>
    <col min="15" max="15" width="6.42578125" style="1" customWidth="1"/>
    <col min="16" max="16" width="7.42578125" style="1" customWidth="1"/>
    <col min="17" max="17" width="9.85546875" style="1" customWidth="1"/>
    <col min="18" max="16384" width="8.7109375" style="1"/>
  </cols>
  <sheetData>
    <row r="1" spans="1:18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20.25" customHeight="1">
      <c r="A2" s="13" t="s">
        <v>1</v>
      </c>
      <c r="B2" s="14" t="s">
        <v>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21" customHeight="1">
      <c r="A3" s="14" t="s">
        <v>3</v>
      </c>
      <c r="B3" s="14" t="s">
        <v>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>
      <c r="A4" s="16" t="s">
        <v>5</v>
      </c>
      <c r="B4" s="14" t="s">
        <v>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21.75">
      <c r="A5" s="16" t="s">
        <v>7</v>
      </c>
      <c r="B5" s="36">
        <f>R66</f>
        <v>300000</v>
      </c>
      <c r="C5" s="36"/>
      <c r="D5" s="36"/>
      <c r="E5" s="17" t="s">
        <v>8</v>
      </c>
    </row>
    <row r="6" spans="1:18" ht="10.9" customHeight="1">
      <c r="A6" s="18"/>
      <c r="B6" s="18"/>
    </row>
    <row r="7" spans="1:18" ht="23.25" customHeight="1">
      <c r="A7" s="2" t="s">
        <v>9</v>
      </c>
      <c r="B7" s="3" t="s">
        <v>10</v>
      </c>
      <c r="C7" s="3" t="s">
        <v>11</v>
      </c>
      <c r="D7" s="3" t="s">
        <v>12</v>
      </c>
      <c r="E7" s="2" t="s">
        <v>13</v>
      </c>
      <c r="F7" s="3" t="s">
        <v>14</v>
      </c>
      <c r="G7" s="3" t="s">
        <v>15</v>
      </c>
      <c r="H7" s="3" t="s">
        <v>16</v>
      </c>
      <c r="I7" s="2" t="s">
        <v>17</v>
      </c>
      <c r="J7" s="3" t="s">
        <v>18</v>
      </c>
      <c r="K7" s="3" t="s">
        <v>19</v>
      </c>
      <c r="L7" s="3" t="s">
        <v>20</v>
      </c>
      <c r="M7" s="2" t="s">
        <v>21</v>
      </c>
      <c r="N7" s="3" t="s">
        <v>22</v>
      </c>
      <c r="O7" s="3" t="s">
        <v>23</v>
      </c>
      <c r="P7" s="3" t="s">
        <v>24</v>
      </c>
      <c r="Q7" s="2" t="s">
        <v>25</v>
      </c>
      <c r="R7" s="2" t="s">
        <v>26</v>
      </c>
    </row>
    <row r="8" spans="1:18" s="26" customFormat="1" ht="21.75" customHeight="1">
      <c r="A8" s="23" t="s">
        <v>27</v>
      </c>
      <c r="B8" s="24"/>
      <c r="C8" s="24"/>
      <c r="D8" s="24"/>
      <c r="E8" s="25"/>
      <c r="F8" s="24"/>
      <c r="G8" s="24"/>
      <c r="H8" s="24"/>
      <c r="I8" s="25"/>
      <c r="J8" s="24"/>
      <c r="K8" s="24"/>
      <c r="L8" s="24"/>
      <c r="M8" s="25"/>
      <c r="N8" s="24"/>
      <c r="O8" s="24"/>
      <c r="P8" s="24"/>
      <c r="Q8" s="25"/>
      <c r="R8" s="25"/>
    </row>
    <row r="9" spans="1:18" ht="20.25" customHeight="1">
      <c r="A9" s="4" t="s">
        <v>28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1"/>
    </row>
    <row r="10" spans="1:18" ht="36.75" customHeight="1">
      <c r="A10" s="28" t="s">
        <v>74</v>
      </c>
      <c r="B10" s="6"/>
      <c r="C10" s="6">
        <v>4800</v>
      </c>
      <c r="D10" s="6">
        <v>4800</v>
      </c>
      <c r="E10" s="6">
        <f t="shared" ref="E10" si="0">SUM(B10:D10)</f>
        <v>9600</v>
      </c>
      <c r="F10" s="6">
        <v>4800</v>
      </c>
      <c r="G10" s="6">
        <v>4800</v>
      </c>
      <c r="H10" s="6">
        <v>0</v>
      </c>
      <c r="I10" s="6">
        <f t="shared" ref="I10" si="1">SUM(F10:H10)</f>
        <v>9600</v>
      </c>
      <c r="J10" s="6">
        <v>0</v>
      </c>
      <c r="K10" s="6">
        <v>0</v>
      </c>
      <c r="L10" s="6">
        <v>0</v>
      </c>
      <c r="M10" s="6">
        <f t="shared" ref="M10" si="2">SUM(J10:L10)</f>
        <v>0</v>
      </c>
      <c r="N10" s="6">
        <v>0</v>
      </c>
      <c r="O10" s="7">
        <v>0</v>
      </c>
      <c r="P10" s="6">
        <v>0</v>
      </c>
      <c r="Q10" s="7">
        <f>SUM(N10:P10)</f>
        <v>0</v>
      </c>
      <c r="R10" s="10">
        <f>SUM(E10+I10+M10+Q10)</f>
        <v>19200</v>
      </c>
    </row>
    <row r="11" spans="1:18" ht="21.75" customHeight="1">
      <c r="A11" s="8" t="s">
        <v>29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20"/>
    </row>
    <row r="12" spans="1:18" ht="37.5">
      <c r="A12" s="29" t="s">
        <v>30</v>
      </c>
      <c r="B12" s="6"/>
      <c r="C12" s="6">
        <v>4500</v>
      </c>
      <c r="D12" s="6">
        <v>4500</v>
      </c>
      <c r="E12" s="6">
        <f t="shared" ref="E12:E17" si="3">SUM(B12:D12)</f>
        <v>9000</v>
      </c>
      <c r="F12" s="6">
        <v>4500</v>
      </c>
      <c r="G12" s="6">
        <v>4500</v>
      </c>
      <c r="H12" s="6">
        <v>0</v>
      </c>
      <c r="I12" s="6">
        <f t="shared" ref="I12:I19" si="4">SUM(F12:H12)</f>
        <v>9000</v>
      </c>
      <c r="J12" s="6">
        <v>0</v>
      </c>
      <c r="K12" s="6">
        <v>0</v>
      </c>
      <c r="L12" s="6">
        <v>0</v>
      </c>
      <c r="M12" s="6">
        <f t="shared" ref="M12:M16" si="5">SUM(J12:L12)</f>
        <v>0</v>
      </c>
      <c r="N12" s="6">
        <v>0</v>
      </c>
      <c r="O12" s="7">
        <v>0</v>
      </c>
      <c r="P12" s="6">
        <v>0</v>
      </c>
      <c r="Q12" s="7">
        <f>SUM(N12:P12)</f>
        <v>0</v>
      </c>
      <c r="R12" s="10">
        <f t="shared" ref="R12:R19" si="6">SUM(E12+I12+M12+Q12)</f>
        <v>18000</v>
      </c>
    </row>
    <row r="13" spans="1:18" ht="37.5">
      <c r="A13" s="30" t="s">
        <v>31</v>
      </c>
      <c r="B13" s="6"/>
      <c r="C13" s="6">
        <v>2100</v>
      </c>
      <c r="D13" s="6">
        <v>2100</v>
      </c>
      <c r="E13" s="6">
        <f>SUM(B13:D13)</f>
        <v>4200</v>
      </c>
      <c r="F13" s="6">
        <v>2100</v>
      </c>
      <c r="G13" s="6">
        <v>2100</v>
      </c>
      <c r="H13" s="6">
        <v>0</v>
      </c>
      <c r="I13" s="6">
        <f t="shared" si="4"/>
        <v>4200</v>
      </c>
      <c r="J13" s="6">
        <v>0</v>
      </c>
      <c r="K13" s="6">
        <v>0</v>
      </c>
      <c r="L13" s="6">
        <v>0</v>
      </c>
      <c r="M13" s="6">
        <f t="shared" si="5"/>
        <v>0</v>
      </c>
      <c r="N13" s="6">
        <v>0</v>
      </c>
      <c r="O13" s="7">
        <v>0</v>
      </c>
      <c r="P13" s="6">
        <v>0</v>
      </c>
      <c r="Q13" s="7">
        <f>SUM(N13:P13)</f>
        <v>0</v>
      </c>
      <c r="R13" s="10">
        <f t="shared" si="6"/>
        <v>8400</v>
      </c>
    </row>
    <row r="14" spans="1:18" ht="37.5">
      <c r="A14" s="31" t="s">
        <v>32</v>
      </c>
      <c r="B14" s="6"/>
      <c r="C14" s="6">
        <v>2800</v>
      </c>
      <c r="D14" s="6">
        <v>2800</v>
      </c>
      <c r="E14" s="6">
        <f t="shared" ref="E14" si="7">SUM(B14:D14)</f>
        <v>5600</v>
      </c>
      <c r="F14" s="6">
        <v>2800</v>
      </c>
      <c r="G14" s="6">
        <v>2800</v>
      </c>
      <c r="H14" s="6">
        <v>0</v>
      </c>
      <c r="I14" s="6">
        <f t="shared" si="4"/>
        <v>5600</v>
      </c>
      <c r="J14" s="6"/>
      <c r="K14" s="6"/>
      <c r="L14" s="6"/>
      <c r="M14" s="6"/>
      <c r="N14" s="6"/>
      <c r="O14" s="7"/>
      <c r="P14" s="6"/>
      <c r="Q14" s="7"/>
      <c r="R14" s="10">
        <f t="shared" si="6"/>
        <v>11200</v>
      </c>
    </row>
    <row r="15" spans="1:18" ht="21.75" customHeight="1">
      <c r="A15" s="8" t="s">
        <v>33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20"/>
    </row>
    <row r="16" spans="1:18" ht="21.75" customHeight="1">
      <c r="A16" s="31" t="s">
        <v>70</v>
      </c>
      <c r="B16" s="6"/>
      <c r="C16" s="6">
        <v>1500</v>
      </c>
      <c r="D16" s="6">
        <v>1500</v>
      </c>
      <c r="E16" s="6">
        <f t="shared" si="3"/>
        <v>3000</v>
      </c>
      <c r="F16" s="6">
        <v>1500</v>
      </c>
      <c r="G16" s="6">
        <v>1500</v>
      </c>
      <c r="H16" s="6">
        <v>0</v>
      </c>
      <c r="I16" s="6">
        <f t="shared" si="4"/>
        <v>3000</v>
      </c>
      <c r="J16" s="6">
        <v>0</v>
      </c>
      <c r="K16" s="6">
        <v>0</v>
      </c>
      <c r="L16" s="6">
        <v>0</v>
      </c>
      <c r="M16" s="6">
        <f t="shared" si="5"/>
        <v>0</v>
      </c>
      <c r="N16" s="6">
        <v>0</v>
      </c>
      <c r="O16" s="6">
        <v>0</v>
      </c>
      <c r="P16" s="6">
        <v>0</v>
      </c>
      <c r="Q16" s="7">
        <f t="shared" ref="Q16" si="8">SUM(N16)</f>
        <v>0</v>
      </c>
      <c r="R16" s="10">
        <f t="shared" si="6"/>
        <v>6000</v>
      </c>
    </row>
    <row r="17" spans="1:18" ht="21.75" customHeight="1">
      <c r="A17" s="31" t="s">
        <v>69</v>
      </c>
      <c r="B17" s="6">
        <v>2000</v>
      </c>
      <c r="C17" s="6">
        <v>0</v>
      </c>
      <c r="D17" s="6">
        <v>0</v>
      </c>
      <c r="E17" s="6">
        <f t="shared" si="3"/>
        <v>2000</v>
      </c>
      <c r="F17" s="6"/>
      <c r="G17" s="6"/>
      <c r="H17" s="6">
        <v>0</v>
      </c>
      <c r="I17" s="6"/>
      <c r="J17" s="6"/>
      <c r="K17" s="6"/>
      <c r="L17" s="6"/>
      <c r="M17" s="6"/>
      <c r="N17" s="6"/>
      <c r="O17" s="6"/>
      <c r="P17" s="6"/>
      <c r="Q17" s="7"/>
      <c r="R17" s="10">
        <f t="shared" si="6"/>
        <v>2000</v>
      </c>
    </row>
    <row r="18" spans="1:18" ht="22.5" customHeight="1">
      <c r="A18" s="31" t="s">
        <v>68</v>
      </c>
      <c r="B18" s="6"/>
      <c r="C18" s="6">
        <v>5000</v>
      </c>
      <c r="D18" s="6">
        <v>0</v>
      </c>
      <c r="E18" s="6">
        <f t="shared" ref="E18" si="9">SUM(B18:D18)</f>
        <v>5000</v>
      </c>
      <c r="F18" s="6">
        <v>5000</v>
      </c>
      <c r="G18" s="6">
        <v>4000</v>
      </c>
      <c r="H18" s="6">
        <v>0</v>
      </c>
      <c r="I18" s="6">
        <f t="shared" si="4"/>
        <v>9000</v>
      </c>
      <c r="J18" s="6">
        <v>0</v>
      </c>
      <c r="K18" s="6">
        <v>0</v>
      </c>
      <c r="L18" s="6">
        <v>0</v>
      </c>
      <c r="M18" s="6">
        <f t="shared" ref="M18:M19" si="10">SUM(J18:L18)</f>
        <v>0</v>
      </c>
      <c r="N18" s="6">
        <v>0</v>
      </c>
      <c r="O18" s="7">
        <v>0</v>
      </c>
      <c r="P18" s="6">
        <v>0</v>
      </c>
      <c r="Q18" s="7">
        <f>SUM(N18:P18)</f>
        <v>0</v>
      </c>
      <c r="R18" s="10">
        <f t="shared" si="6"/>
        <v>14000</v>
      </c>
    </row>
    <row r="19" spans="1:18" ht="18.75" customHeight="1">
      <c r="A19" s="31" t="s">
        <v>67</v>
      </c>
      <c r="B19" s="6"/>
      <c r="C19" s="6">
        <v>1000</v>
      </c>
      <c r="D19" s="6">
        <v>1000</v>
      </c>
      <c r="E19" s="6">
        <f>SUM(B19:D19)</f>
        <v>2000</v>
      </c>
      <c r="F19" s="6">
        <v>1000</v>
      </c>
      <c r="G19" s="6">
        <v>1000</v>
      </c>
      <c r="H19" s="6">
        <v>0</v>
      </c>
      <c r="I19" s="6">
        <f t="shared" si="4"/>
        <v>2000</v>
      </c>
      <c r="J19" s="6">
        <v>0</v>
      </c>
      <c r="K19" s="6">
        <v>0</v>
      </c>
      <c r="L19" s="6">
        <v>0</v>
      </c>
      <c r="M19" s="6">
        <f t="shared" si="10"/>
        <v>0</v>
      </c>
      <c r="N19" s="6">
        <v>0</v>
      </c>
      <c r="O19" s="7">
        <v>0</v>
      </c>
      <c r="P19" s="6">
        <v>0</v>
      </c>
      <c r="Q19" s="7">
        <f>SUM(N19:P19)</f>
        <v>0</v>
      </c>
      <c r="R19" s="10">
        <f t="shared" si="6"/>
        <v>4000</v>
      </c>
    </row>
    <row r="20" spans="1:18" ht="18.75" customHeight="1">
      <c r="A20" s="31" t="s">
        <v>62</v>
      </c>
      <c r="B20" s="6"/>
      <c r="C20" s="6">
        <v>2100</v>
      </c>
      <c r="D20" s="6">
        <v>0</v>
      </c>
      <c r="E20" s="6">
        <v>2100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7">
        <v>0</v>
      </c>
      <c r="P20" s="6">
        <v>0</v>
      </c>
      <c r="Q20" s="7">
        <v>0</v>
      </c>
      <c r="R20" s="10">
        <v>2100</v>
      </c>
    </row>
    <row r="21" spans="1:18" s="26" customFormat="1" ht="18.75" customHeight="1">
      <c r="A21" s="25" t="s">
        <v>34</v>
      </c>
      <c r="B21" s="27">
        <f t="shared" ref="B21:R21" si="11">SUM(B10:B20)</f>
        <v>2000</v>
      </c>
      <c r="C21" s="27">
        <f t="shared" si="11"/>
        <v>23800</v>
      </c>
      <c r="D21" s="27">
        <f t="shared" si="11"/>
        <v>16700</v>
      </c>
      <c r="E21" s="27">
        <f t="shared" si="11"/>
        <v>42500</v>
      </c>
      <c r="F21" s="27">
        <f t="shared" si="11"/>
        <v>21700</v>
      </c>
      <c r="G21" s="27">
        <f t="shared" si="11"/>
        <v>20700</v>
      </c>
      <c r="H21" s="27">
        <f t="shared" si="11"/>
        <v>0</v>
      </c>
      <c r="I21" s="27">
        <f t="shared" si="11"/>
        <v>42400</v>
      </c>
      <c r="J21" s="27">
        <f t="shared" si="11"/>
        <v>0</v>
      </c>
      <c r="K21" s="27">
        <f t="shared" si="11"/>
        <v>0</v>
      </c>
      <c r="L21" s="27">
        <f t="shared" si="11"/>
        <v>0</v>
      </c>
      <c r="M21" s="27">
        <f t="shared" si="11"/>
        <v>0</v>
      </c>
      <c r="N21" s="27">
        <f t="shared" si="11"/>
        <v>0</v>
      </c>
      <c r="O21" s="27">
        <f t="shared" si="11"/>
        <v>0</v>
      </c>
      <c r="P21" s="27">
        <f t="shared" si="11"/>
        <v>0</v>
      </c>
      <c r="Q21" s="27">
        <f t="shared" si="11"/>
        <v>0</v>
      </c>
      <c r="R21" s="27">
        <f t="shared" si="11"/>
        <v>84900</v>
      </c>
    </row>
    <row r="22" spans="1:18" s="26" customFormat="1" ht="18.75" customHeight="1">
      <c r="A22" s="23" t="s">
        <v>35</v>
      </c>
      <c r="B22" s="24"/>
      <c r="C22" s="24"/>
      <c r="D22" s="24"/>
      <c r="E22" s="25"/>
      <c r="F22" s="24"/>
      <c r="G22" s="24"/>
      <c r="H22" s="24"/>
      <c r="I22" s="25"/>
      <c r="J22" s="24"/>
      <c r="K22" s="24"/>
      <c r="L22" s="24"/>
      <c r="M22" s="25"/>
      <c r="N22" s="24"/>
      <c r="O22" s="24"/>
      <c r="P22" s="24"/>
      <c r="Q22" s="25"/>
      <c r="R22" s="25"/>
    </row>
    <row r="23" spans="1:18" ht="20.25" customHeight="1">
      <c r="A23" s="4" t="s">
        <v>28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21"/>
    </row>
    <row r="24" spans="1:18" ht="56.25">
      <c r="A24" s="28" t="s">
        <v>73</v>
      </c>
      <c r="B24" s="6">
        <v>0</v>
      </c>
      <c r="C24" s="6">
        <v>0</v>
      </c>
      <c r="D24" s="6">
        <v>0</v>
      </c>
      <c r="E24" s="6">
        <f t="shared" ref="E24" si="12">SUM(B24:D24)</f>
        <v>0</v>
      </c>
      <c r="F24" s="6">
        <v>0</v>
      </c>
      <c r="G24" s="6">
        <v>0</v>
      </c>
      <c r="H24" s="6">
        <v>0</v>
      </c>
      <c r="I24" s="6">
        <f t="shared" ref="I24" si="13">SUM(F24:H24)</f>
        <v>0</v>
      </c>
      <c r="J24" s="6">
        <v>4800</v>
      </c>
      <c r="K24" s="6">
        <v>4800</v>
      </c>
      <c r="L24" s="6">
        <v>4800</v>
      </c>
      <c r="M24" s="6">
        <f t="shared" ref="M24" si="14">SUM(J24:L24)</f>
        <v>14400</v>
      </c>
      <c r="N24" s="6">
        <v>0</v>
      </c>
      <c r="O24" s="7">
        <v>0</v>
      </c>
      <c r="P24" s="6">
        <v>0</v>
      </c>
      <c r="Q24" s="7">
        <f>SUM(N24:P24)</f>
        <v>0</v>
      </c>
      <c r="R24" s="10">
        <f t="shared" ref="R24" si="15">SUM(E24+I24+M24+Q24)</f>
        <v>14400</v>
      </c>
    </row>
    <row r="25" spans="1:18" ht="18" customHeight="1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20"/>
    </row>
    <row r="26" spans="1:18" ht="37.5">
      <c r="A26" s="28" t="s">
        <v>37</v>
      </c>
      <c r="B26" s="6">
        <v>0</v>
      </c>
      <c r="C26" s="6">
        <v>0</v>
      </c>
      <c r="D26" s="6">
        <v>0</v>
      </c>
      <c r="E26" s="6">
        <f t="shared" ref="E26" si="16">SUM(B26:D26)</f>
        <v>0</v>
      </c>
      <c r="F26" s="6">
        <v>0</v>
      </c>
      <c r="G26" s="6">
        <v>0</v>
      </c>
      <c r="H26" s="6">
        <v>0</v>
      </c>
      <c r="I26" s="6">
        <f t="shared" ref="I26:I27" si="17">SUM(F26:H26)</f>
        <v>0</v>
      </c>
      <c r="J26" s="6">
        <v>4500</v>
      </c>
      <c r="K26" s="6">
        <v>4500</v>
      </c>
      <c r="L26" s="6">
        <v>4500</v>
      </c>
      <c r="M26" s="6">
        <f t="shared" ref="M26:M28" si="18">SUM(J26:L26)</f>
        <v>13500</v>
      </c>
      <c r="N26" s="6">
        <v>0</v>
      </c>
      <c r="O26" s="7">
        <v>0</v>
      </c>
      <c r="P26" s="6">
        <v>0</v>
      </c>
      <c r="Q26" s="7">
        <f>SUM(N26:P26)</f>
        <v>0</v>
      </c>
      <c r="R26" s="10">
        <f t="shared" ref="R26:R28" si="19">SUM(E26+I26+M26+Q26)</f>
        <v>13500</v>
      </c>
    </row>
    <row r="27" spans="1:18" ht="37.5">
      <c r="A27" s="28" t="s">
        <v>38</v>
      </c>
      <c r="B27" s="6"/>
      <c r="C27" s="6"/>
      <c r="D27" s="6"/>
      <c r="E27" s="6"/>
      <c r="F27" s="6"/>
      <c r="G27" s="6"/>
      <c r="H27" s="6"/>
      <c r="I27" s="6">
        <f t="shared" si="17"/>
        <v>0</v>
      </c>
      <c r="J27" s="6">
        <v>2100</v>
      </c>
      <c r="K27" s="6">
        <v>2100</v>
      </c>
      <c r="L27" s="6">
        <v>2100</v>
      </c>
      <c r="M27" s="6">
        <f t="shared" si="18"/>
        <v>6300</v>
      </c>
      <c r="N27" s="6">
        <v>0</v>
      </c>
      <c r="O27" s="7">
        <v>0</v>
      </c>
      <c r="P27" s="6">
        <v>0</v>
      </c>
      <c r="Q27" s="7">
        <f t="shared" ref="Q27:Q28" si="20">SUM(N27:P27)</f>
        <v>0</v>
      </c>
      <c r="R27" s="10">
        <f t="shared" si="19"/>
        <v>6300</v>
      </c>
    </row>
    <row r="28" spans="1:18" ht="37.5">
      <c r="A28" s="28" t="s">
        <v>39</v>
      </c>
      <c r="B28" s="6">
        <v>0</v>
      </c>
      <c r="C28" s="6">
        <v>0</v>
      </c>
      <c r="D28" s="6">
        <v>0</v>
      </c>
      <c r="E28" s="6">
        <f t="shared" ref="E28" si="21">SUM(B28:D28)</f>
        <v>0</v>
      </c>
      <c r="F28" s="6">
        <v>0</v>
      </c>
      <c r="G28" s="6">
        <v>0</v>
      </c>
      <c r="H28" s="6">
        <v>0</v>
      </c>
      <c r="I28" s="6">
        <f t="shared" ref="I28" si="22">SUM(F28:H28)</f>
        <v>0</v>
      </c>
      <c r="J28" s="6">
        <v>2800</v>
      </c>
      <c r="K28" s="6">
        <v>2800</v>
      </c>
      <c r="L28" s="6">
        <v>2800</v>
      </c>
      <c r="M28" s="6">
        <f t="shared" si="18"/>
        <v>8400</v>
      </c>
      <c r="N28" s="6">
        <v>0</v>
      </c>
      <c r="O28" s="7">
        <v>0</v>
      </c>
      <c r="P28" s="6">
        <v>0</v>
      </c>
      <c r="Q28" s="7">
        <f t="shared" si="20"/>
        <v>0</v>
      </c>
      <c r="R28" s="10">
        <f t="shared" si="19"/>
        <v>8400</v>
      </c>
    </row>
    <row r="29" spans="1:18" ht="18.75" customHeight="1">
      <c r="A29" s="8" t="s">
        <v>33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20"/>
    </row>
    <row r="30" spans="1:18" ht="37.5">
      <c r="A30" s="28" t="s">
        <v>66</v>
      </c>
      <c r="B30" s="6">
        <v>0</v>
      </c>
      <c r="C30" s="6">
        <v>0</v>
      </c>
      <c r="D30" s="6">
        <v>0</v>
      </c>
      <c r="E30" s="6">
        <f t="shared" ref="E30:E31" si="23">SUM(B30:D30)</f>
        <v>0</v>
      </c>
      <c r="F30" s="6">
        <v>0</v>
      </c>
      <c r="G30" s="6">
        <v>0</v>
      </c>
      <c r="H30" s="6">
        <v>0</v>
      </c>
      <c r="I30" s="6">
        <f t="shared" ref="I30:I31" si="24">SUM(F30:H30)</f>
        <v>0</v>
      </c>
      <c r="J30" s="6">
        <v>2000</v>
      </c>
      <c r="K30" s="6">
        <v>0</v>
      </c>
      <c r="L30" s="6">
        <v>0</v>
      </c>
      <c r="M30" s="6">
        <f t="shared" ref="M30:M31" si="25">SUM(J30:L30)</f>
        <v>2000</v>
      </c>
      <c r="N30" s="6">
        <v>0</v>
      </c>
      <c r="O30" s="6">
        <v>0</v>
      </c>
      <c r="P30" s="6">
        <v>0</v>
      </c>
      <c r="Q30" s="7">
        <f t="shared" ref="Q30" si="26">SUM(N30)</f>
        <v>0</v>
      </c>
      <c r="R30" s="10">
        <f t="shared" ref="R30:R31" si="27">SUM(E30+I30+M30+Q30)</f>
        <v>2000</v>
      </c>
    </row>
    <row r="31" spans="1:18" ht="19.5" customHeight="1">
      <c r="A31" s="28" t="s">
        <v>65</v>
      </c>
      <c r="B31" s="6">
        <v>0</v>
      </c>
      <c r="C31" s="6">
        <v>0</v>
      </c>
      <c r="D31" s="6">
        <v>0</v>
      </c>
      <c r="E31" s="6">
        <f t="shared" si="23"/>
        <v>0</v>
      </c>
      <c r="F31" s="6">
        <v>0</v>
      </c>
      <c r="G31" s="6">
        <v>0</v>
      </c>
      <c r="H31" s="6">
        <v>0</v>
      </c>
      <c r="I31" s="6">
        <f t="shared" si="24"/>
        <v>0</v>
      </c>
      <c r="J31" s="6">
        <v>5300</v>
      </c>
      <c r="K31" s="6">
        <v>0</v>
      </c>
      <c r="L31" s="6">
        <v>0</v>
      </c>
      <c r="M31" s="6">
        <f t="shared" si="25"/>
        <v>5300</v>
      </c>
      <c r="N31" s="6">
        <v>0</v>
      </c>
      <c r="O31" s="7">
        <v>0</v>
      </c>
      <c r="P31" s="6">
        <v>0</v>
      </c>
      <c r="Q31" s="7">
        <f>SUM(N31:P31)</f>
        <v>0</v>
      </c>
      <c r="R31" s="10">
        <f t="shared" si="27"/>
        <v>5300</v>
      </c>
    </row>
    <row r="32" spans="1:18" ht="19.5" customHeight="1">
      <c r="A32" s="28" t="s">
        <v>62</v>
      </c>
      <c r="B32" s="6"/>
      <c r="C32" s="6"/>
      <c r="D32" s="6"/>
      <c r="E32" s="6"/>
      <c r="F32" s="6"/>
      <c r="G32" s="6"/>
      <c r="H32" s="6"/>
      <c r="I32" s="6">
        <v>0</v>
      </c>
      <c r="J32" s="6">
        <v>2100</v>
      </c>
      <c r="K32" s="6">
        <v>0</v>
      </c>
      <c r="L32" s="6">
        <v>0</v>
      </c>
      <c r="M32" s="6">
        <v>2100</v>
      </c>
      <c r="N32" s="6">
        <v>0</v>
      </c>
      <c r="O32" s="7">
        <v>0</v>
      </c>
      <c r="P32" s="6">
        <v>0</v>
      </c>
      <c r="Q32" s="7">
        <v>0</v>
      </c>
      <c r="R32" s="10">
        <v>2100</v>
      </c>
    </row>
    <row r="33" spans="1:18" s="26" customFormat="1" ht="19.5" customHeight="1">
      <c r="A33" s="25" t="s">
        <v>40</v>
      </c>
      <c r="B33" s="27">
        <f t="shared" ref="B33:R33" si="28">SUM(B24:B32)</f>
        <v>0</v>
      </c>
      <c r="C33" s="27">
        <f t="shared" si="28"/>
        <v>0</v>
      </c>
      <c r="D33" s="27">
        <f t="shared" si="28"/>
        <v>0</v>
      </c>
      <c r="E33" s="27">
        <f t="shared" si="28"/>
        <v>0</v>
      </c>
      <c r="F33" s="27">
        <f t="shared" si="28"/>
        <v>0</v>
      </c>
      <c r="G33" s="27">
        <f t="shared" si="28"/>
        <v>0</v>
      </c>
      <c r="H33" s="27">
        <f t="shared" si="28"/>
        <v>0</v>
      </c>
      <c r="I33" s="27">
        <f t="shared" si="28"/>
        <v>0</v>
      </c>
      <c r="J33" s="27">
        <f t="shared" si="28"/>
        <v>23600</v>
      </c>
      <c r="K33" s="27">
        <f t="shared" si="28"/>
        <v>14200</v>
      </c>
      <c r="L33" s="27">
        <f t="shared" si="28"/>
        <v>14200</v>
      </c>
      <c r="M33" s="27">
        <f>SUM(M24:M32)</f>
        <v>52000</v>
      </c>
      <c r="N33" s="27">
        <f t="shared" si="28"/>
        <v>0</v>
      </c>
      <c r="O33" s="27">
        <f t="shared" si="28"/>
        <v>0</v>
      </c>
      <c r="P33" s="27">
        <f t="shared" si="28"/>
        <v>0</v>
      </c>
      <c r="Q33" s="27">
        <f t="shared" si="28"/>
        <v>0</v>
      </c>
      <c r="R33" s="27">
        <f t="shared" si="28"/>
        <v>52000</v>
      </c>
    </row>
    <row r="34" spans="1:18" s="26" customFormat="1" ht="18.75" customHeight="1">
      <c r="A34" s="23" t="s">
        <v>41</v>
      </c>
      <c r="B34" s="24"/>
      <c r="C34" s="24"/>
      <c r="D34" s="24"/>
      <c r="E34" s="25"/>
      <c r="F34" s="24"/>
      <c r="G34" s="24"/>
      <c r="H34" s="24"/>
      <c r="I34" s="25"/>
      <c r="J34" s="24"/>
      <c r="K34" s="24"/>
      <c r="L34" s="24"/>
      <c r="M34" s="25"/>
      <c r="N34" s="24"/>
      <c r="O34" s="24"/>
      <c r="P34" s="24"/>
      <c r="Q34" s="25"/>
      <c r="R34" s="25"/>
    </row>
    <row r="35" spans="1:18" ht="20.25" customHeight="1">
      <c r="A35" s="4" t="s">
        <v>28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21"/>
    </row>
    <row r="36" spans="1:18" ht="37.5">
      <c r="A36" s="28" t="s">
        <v>72</v>
      </c>
      <c r="B36" s="6">
        <v>0</v>
      </c>
      <c r="C36" s="6">
        <v>0</v>
      </c>
      <c r="D36" s="6">
        <v>0</v>
      </c>
      <c r="E36" s="6">
        <f t="shared" ref="E36" si="29">SUM(B36:D36)</f>
        <v>0</v>
      </c>
      <c r="F36" s="6">
        <v>0</v>
      </c>
      <c r="G36" s="6">
        <v>0</v>
      </c>
      <c r="H36" s="6">
        <v>0</v>
      </c>
      <c r="I36" s="6">
        <f t="shared" ref="I36" si="30">SUM(F36:H36)</f>
        <v>0</v>
      </c>
      <c r="J36" s="6">
        <v>4800</v>
      </c>
      <c r="K36" s="6"/>
      <c r="L36" s="6">
        <v>4800</v>
      </c>
      <c r="M36" s="6">
        <f t="shared" ref="M36" si="31">SUM(J36:L36)</f>
        <v>9600</v>
      </c>
      <c r="N36" s="6">
        <v>0</v>
      </c>
      <c r="O36" s="7">
        <v>0</v>
      </c>
      <c r="P36" s="6">
        <v>0</v>
      </c>
      <c r="Q36" s="7">
        <f>SUM(N36:P36)</f>
        <v>0</v>
      </c>
      <c r="R36" s="10">
        <f>SUM(E36+I36+M36+Q36)</f>
        <v>9600</v>
      </c>
    </row>
    <row r="37" spans="1:18" ht="18" customHeight="1">
      <c r="A37" s="8" t="s">
        <v>29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20"/>
    </row>
    <row r="38" spans="1:18" ht="36" customHeight="1">
      <c r="A38" s="19" t="s">
        <v>42</v>
      </c>
      <c r="B38" s="6">
        <v>0</v>
      </c>
      <c r="C38" s="6">
        <v>0</v>
      </c>
      <c r="D38" s="6">
        <v>0</v>
      </c>
      <c r="E38" s="6">
        <f t="shared" ref="E38:E40" si="32">SUM(B38:D38)</f>
        <v>0</v>
      </c>
      <c r="F38" s="6">
        <v>0</v>
      </c>
      <c r="G38" s="6">
        <v>0</v>
      </c>
      <c r="H38" s="6">
        <v>0</v>
      </c>
      <c r="I38" s="6">
        <f t="shared" ref="I38:I40" si="33">SUM(F38:H38)</f>
        <v>0</v>
      </c>
      <c r="J38" s="6">
        <v>4500</v>
      </c>
      <c r="K38" s="6">
        <v>0</v>
      </c>
      <c r="L38" s="6">
        <v>4500</v>
      </c>
      <c r="M38" s="6">
        <f t="shared" ref="M38:M40" si="34">SUM(J38:L38)</f>
        <v>9000</v>
      </c>
      <c r="N38" s="6">
        <v>0</v>
      </c>
      <c r="O38" s="7">
        <v>0</v>
      </c>
      <c r="P38" s="6">
        <v>0</v>
      </c>
      <c r="Q38" s="7">
        <f>SUM(N38:P38)</f>
        <v>0</v>
      </c>
      <c r="R38" s="10">
        <f>SUM(E38+I38+M38+Q38)</f>
        <v>9000</v>
      </c>
    </row>
    <row r="39" spans="1:18" ht="36" customHeight="1">
      <c r="A39" s="19" t="s">
        <v>43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f t="shared" si="33"/>
        <v>0</v>
      </c>
      <c r="J39" s="6">
        <v>2100</v>
      </c>
      <c r="K39" s="6">
        <v>0</v>
      </c>
      <c r="L39" s="6">
        <v>2100</v>
      </c>
      <c r="M39" s="6">
        <f t="shared" si="34"/>
        <v>4200</v>
      </c>
      <c r="N39" s="6">
        <v>0</v>
      </c>
      <c r="O39" s="7">
        <v>0</v>
      </c>
      <c r="P39" s="6">
        <v>0</v>
      </c>
      <c r="Q39" s="7">
        <v>0</v>
      </c>
      <c r="R39" s="10">
        <f t="shared" ref="R39:R40" si="35">SUM(E39+I39+M39+Q39)</f>
        <v>4200</v>
      </c>
    </row>
    <row r="40" spans="1:18" ht="36" customHeight="1">
      <c r="A40" s="19" t="s">
        <v>44</v>
      </c>
      <c r="B40" s="6">
        <v>0</v>
      </c>
      <c r="C40" s="6">
        <v>0</v>
      </c>
      <c r="D40" s="6">
        <v>0</v>
      </c>
      <c r="E40" s="6">
        <f t="shared" si="32"/>
        <v>0</v>
      </c>
      <c r="F40" s="6">
        <v>0</v>
      </c>
      <c r="G40" s="6">
        <v>0</v>
      </c>
      <c r="H40" s="6">
        <v>0</v>
      </c>
      <c r="I40" s="6">
        <f t="shared" si="33"/>
        <v>0</v>
      </c>
      <c r="J40" s="6">
        <v>2800</v>
      </c>
      <c r="K40" s="6">
        <v>0</v>
      </c>
      <c r="L40" s="6">
        <v>2800</v>
      </c>
      <c r="M40" s="6">
        <f t="shared" si="34"/>
        <v>5600</v>
      </c>
      <c r="N40" s="6">
        <v>0</v>
      </c>
      <c r="O40" s="7">
        <v>0</v>
      </c>
      <c r="P40" s="6">
        <v>0</v>
      </c>
      <c r="Q40" s="7">
        <f>SUM(N40:P40)</f>
        <v>0</v>
      </c>
      <c r="R40" s="10">
        <f t="shared" si="35"/>
        <v>5600</v>
      </c>
    </row>
    <row r="41" spans="1:18" ht="18.75" customHeight="1">
      <c r="A41" s="8" t="s">
        <v>33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20"/>
    </row>
    <row r="42" spans="1:18" ht="37.5">
      <c r="A42" s="31" t="s">
        <v>64</v>
      </c>
      <c r="B42" s="6">
        <v>0</v>
      </c>
      <c r="C42" s="6">
        <v>0</v>
      </c>
      <c r="D42" s="6">
        <v>0</v>
      </c>
      <c r="E42" s="6">
        <f t="shared" ref="E42" si="36">SUM(B42:D42)</f>
        <v>0</v>
      </c>
      <c r="F42" s="6">
        <v>0</v>
      </c>
      <c r="G42" s="6">
        <v>0</v>
      </c>
      <c r="H42" s="6">
        <v>0</v>
      </c>
      <c r="I42" s="6">
        <f t="shared" ref="I42" si="37">SUM(F42:H42)</f>
        <v>0</v>
      </c>
      <c r="J42" s="6">
        <v>2100</v>
      </c>
      <c r="K42" s="6">
        <v>0</v>
      </c>
      <c r="L42" s="6">
        <v>0</v>
      </c>
      <c r="M42" s="6">
        <f t="shared" ref="M42" si="38">SUM(J42:L42)</f>
        <v>2100</v>
      </c>
      <c r="N42" s="6">
        <v>0</v>
      </c>
      <c r="O42" s="6">
        <v>0</v>
      </c>
      <c r="P42" s="6">
        <v>0</v>
      </c>
      <c r="Q42" s="7">
        <f t="shared" ref="Q42" si="39">SUM(N42)</f>
        <v>0</v>
      </c>
      <c r="R42" s="10">
        <f>SUM(E42+I42+M42+Q42)</f>
        <v>2100</v>
      </c>
    </row>
    <row r="43" spans="1:18">
      <c r="A43" s="22" t="s">
        <v>62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2100</v>
      </c>
      <c r="K43" s="6">
        <v>0</v>
      </c>
      <c r="L43" s="6">
        <v>0</v>
      </c>
      <c r="M43" s="6">
        <v>2100</v>
      </c>
      <c r="N43" s="6"/>
      <c r="O43" s="6"/>
      <c r="P43" s="6"/>
      <c r="Q43" s="7"/>
      <c r="R43" s="10">
        <v>2100</v>
      </c>
    </row>
    <row r="44" spans="1:18" s="26" customFormat="1" ht="19.5" customHeight="1">
      <c r="A44" s="25" t="s">
        <v>45</v>
      </c>
      <c r="B44" s="27">
        <f>SUM(B36:B43)</f>
        <v>0</v>
      </c>
      <c r="C44" s="27">
        <f>SUM(C36:C43)</f>
        <v>0</v>
      </c>
      <c r="D44" s="27">
        <f>SUM(D36:D43)</f>
        <v>0</v>
      </c>
      <c r="E44" s="27">
        <f>SUM(E36:E42)</f>
        <v>0</v>
      </c>
      <c r="F44" s="27">
        <f t="shared" ref="F44:R44" si="40">SUM(F36:F43)</f>
        <v>0</v>
      </c>
      <c r="G44" s="27">
        <f t="shared" si="40"/>
        <v>0</v>
      </c>
      <c r="H44" s="27">
        <f t="shared" si="40"/>
        <v>0</v>
      </c>
      <c r="I44" s="27">
        <f t="shared" si="40"/>
        <v>0</v>
      </c>
      <c r="J44" s="27">
        <f t="shared" si="40"/>
        <v>18400</v>
      </c>
      <c r="K44" s="27">
        <f t="shared" si="40"/>
        <v>0</v>
      </c>
      <c r="L44" s="27">
        <f t="shared" si="40"/>
        <v>14200</v>
      </c>
      <c r="M44" s="27">
        <f t="shared" si="40"/>
        <v>32600</v>
      </c>
      <c r="N44" s="27">
        <f t="shared" si="40"/>
        <v>0</v>
      </c>
      <c r="O44" s="27">
        <f t="shared" si="40"/>
        <v>0</v>
      </c>
      <c r="P44" s="27">
        <f t="shared" si="40"/>
        <v>0</v>
      </c>
      <c r="Q44" s="27">
        <f t="shared" si="40"/>
        <v>0</v>
      </c>
      <c r="R44" s="27">
        <f t="shared" si="40"/>
        <v>32600</v>
      </c>
    </row>
    <row r="45" spans="1:18" s="26" customFormat="1" ht="18.75" customHeight="1">
      <c r="A45" s="23" t="s">
        <v>46</v>
      </c>
      <c r="B45" s="24"/>
      <c r="C45" s="24"/>
      <c r="D45" s="24"/>
      <c r="E45" s="25"/>
      <c r="F45" s="24"/>
      <c r="G45" s="24"/>
      <c r="H45" s="24"/>
      <c r="I45" s="25"/>
      <c r="J45" s="24"/>
      <c r="K45" s="24"/>
      <c r="L45" s="24"/>
      <c r="M45" s="25"/>
      <c r="N45" s="24"/>
      <c r="O45" s="24"/>
      <c r="P45" s="24"/>
      <c r="Q45" s="25"/>
      <c r="R45" s="25"/>
    </row>
    <row r="46" spans="1:18" ht="20.25" customHeight="1">
      <c r="A46" s="4" t="s">
        <v>28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21"/>
    </row>
    <row r="47" spans="1:18" ht="56.25">
      <c r="A47" s="28" t="s">
        <v>36</v>
      </c>
      <c r="B47" s="6">
        <v>0</v>
      </c>
      <c r="C47" s="6">
        <v>0</v>
      </c>
      <c r="D47" s="6">
        <v>0</v>
      </c>
      <c r="E47" s="6">
        <f t="shared" ref="E47" si="41">SUM(B47:D47)</f>
        <v>0</v>
      </c>
      <c r="F47" s="6">
        <v>0</v>
      </c>
      <c r="G47" s="6">
        <v>0</v>
      </c>
      <c r="H47" s="6">
        <v>0</v>
      </c>
      <c r="I47" s="6">
        <f t="shared" ref="I47" si="42">SUM(F47:H47)</f>
        <v>0</v>
      </c>
      <c r="J47" s="6">
        <v>0</v>
      </c>
      <c r="K47" s="6">
        <v>0</v>
      </c>
      <c r="L47" s="6">
        <v>0</v>
      </c>
      <c r="M47" s="6">
        <f t="shared" ref="M47" si="43">SUM(J47:L47)</f>
        <v>0</v>
      </c>
      <c r="N47" s="6">
        <v>0</v>
      </c>
      <c r="O47" s="7">
        <v>0</v>
      </c>
      <c r="P47" s="6">
        <v>0</v>
      </c>
      <c r="Q47" s="7">
        <f>SUM(N47:P47)</f>
        <v>0</v>
      </c>
      <c r="R47" s="10">
        <f t="shared" ref="R47" si="44">SUM(E47+I47+M47+Q47)</f>
        <v>0</v>
      </c>
    </row>
    <row r="48" spans="1:18" ht="18" customHeight="1">
      <c r="A48" s="8" t="s">
        <v>29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20"/>
    </row>
    <row r="49" spans="1:18">
      <c r="A49" s="32" t="s">
        <v>47</v>
      </c>
      <c r="B49" s="6">
        <v>0</v>
      </c>
      <c r="C49" s="6">
        <v>0</v>
      </c>
      <c r="D49" s="6">
        <v>0</v>
      </c>
      <c r="E49" s="6">
        <f t="shared" ref="E49" si="45">SUM(B49:D49)</f>
        <v>0</v>
      </c>
      <c r="F49" s="6">
        <v>0</v>
      </c>
      <c r="G49" s="6">
        <v>0</v>
      </c>
      <c r="H49" s="6">
        <v>0</v>
      </c>
      <c r="I49" s="6">
        <f t="shared" ref="I49" si="46">SUM(F49:H49)</f>
        <v>0</v>
      </c>
      <c r="J49" s="6">
        <v>0</v>
      </c>
      <c r="K49" s="6">
        <v>0</v>
      </c>
      <c r="L49" s="6">
        <v>0</v>
      </c>
      <c r="M49" s="6">
        <f t="shared" ref="M49" si="47">SUM(J49:L49)</f>
        <v>0</v>
      </c>
      <c r="N49" s="6">
        <v>40000</v>
      </c>
      <c r="O49" s="7">
        <v>0</v>
      </c>
      <c r="P49" s="6">
        <v>0</v>
      </c>
      <c r="Q49" s="7">
        <f>SUM(N49:P49)</f>
        <v>40000</v>
      </c>
      <c r="R49" s="10">
        <f t="shared" ref="R49" si="48">SUM(E49+I49+M49+Q49)</f>
        <v>40000</v>
      </c>
    </row>
    <row r="50" spans="1:18" ht="18.75" customHeight="1">
      <c r="A50" s="8" t="s">
        <v>33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20"/>
    </row>
    <row r="51" spans="1:18" ht="19.5" customHeight="1">
      <c r="A51" s="22" t="s">
        <v>48</v>
      </c>
      <c r="B51" s="6">
        <v>0</v>
      </c>
      <c r="C51" s="6">
        <v>0</v>
      </c>
      <c r="D51" s="6">
        <v>0</v>
      </c>
      <c r="E51" s="6">
        <f t="shared" ref="E51" si="49">SUM(B51:D51)</f>
        <v>0</v>
      </c>
      <c r="F51" s="6">
        <v>0</v>
      </c>
      <c r="G51" s="6">
        <v>0</v>
      </c>
      <c r="H51" s="6">
        <v>0</v>
      </c>
      <c r="I51" s="6">
        <f t="shared" ref="I51" si="50">SUM(F51:H51)</f>
        <v>0</v>
      </c>
      <c r="J51" s="6">
        <v>0</v>
      </c>
      <c r="K51" s="6">
        <v>0</v>
      </c>
      <c r="L51" s="6">
        <v>0</v>
      </c>
      <c r="M51" s="6">
        <f t="shared" ref="M51" si="51">SUM(J51:L51)</f>
        <v>0</v>
      </c>
      <c r="N51" s="6">
        <v>0</v>
      </c>
      <c r="O51" s="6">
        <v>0</v>
      </c>
      <c r="P51" s="6">
        <v>0</v>
      </c>
      <c r="Q51" s="7">
        <f t="shared" ref="Q51" si="52">SUM(N51)</f>
        <v>0</v>
      </c>
      <c r="R51" s="10">
        <f t="shared" ref="R51" si="53">SUM(E51+I51+M51+Q51)</f>
        <v>0</v>
      </c>
    </row>
    <row r="52" spans="1:18" s="26" customFormat="1" ht="19.5" customHeight="1">
      <c r="A52" s="25" t="s">
        <v>49</v>
      </c>
      <c r="B52" s="27">
        <f t="shared" ref="B52:R52" si="54">SUM(B47:B51)</f>
        <v>0</v>
      </c>
      <c r="C52" s="27">
        <f t="shared" si="54"/>
        <v>0</v>
      </c>
      <c r="D52" s="27">
        <f t="shared" si="54"/>
        <v>0</v>
      </c>
      <c r="E52" s="27">
        <f t="shared" si="54"/>
        <v>0</v>
      </c>
      <c r="F52" s="27">
        <f t="shared" si="54"/>
        <v>0</v>
      </c>
      <c r="G52" s="27">
        <f t="shared" si="54"/>
        <v>0</v>
      </c>
      <c r="H52" s="27">
        <f t="shared" si="54"/>
        <v>0</v>
      </c>
      <c r="I52" s="27">
        <f t="shared" si="54"/>
        <v>0</v>
      </c>
      <c r="J52" s="27">
        <f t="shared" si="54"/>
        <v>0</v>
      </c>
      <c r="K52" s="27">
        <f t="shared" si="54"/>
        <v>0</v>
      </c>
      <c r="L52" s="27">
        <f t="shared" si="54"/>
        <v>0</v>
      </c>
      <c r="M52" s="27">
        <f t="shared" si="54"/>
        <v>0</v>
      </c>
      <c r="N52" s="27">
        <f t="shared" si="54"/>
        <v>40000</v>
      </c>
      <c r="O52" s="27">
        <f t="shared" si="54"/>
        <v>0</v>
      </c>
      <c r="P52" s="27">
        <f t="shared" si="54"/>
        <v>0</v>
      </c>
      <c r="Q52" s="27">
        <f t="shared" si="54"/>
        <v>40000</v>
      </c>
      <c r="R52" s="27">
        <f t="shared" si="54"/>
        <v>40000</v>
      </c>
    </row>
    <row r="53" spans="1:18" s="26" customFormat="1" ht="37.5">
      <c r="A53" s="33" t="s">
        <v>50</v>
      </c>
      <c r="B53" s="24"/>
      <c r="C53" s="24"/>
      <c r="D53" s="24"/>
      <c r="E53" s="25"/>
      <c r="F53" s="24"/>
      <c r="G53" s="24"/>
      <c r="H53" s="24"/>
      <c r="I53" s="25"/>
      <c r="J53" s="24"/>
      <c r="K53" s="24"/>
      <c r="L53" s="24"/>
      <c r="M53" s="25"/>
      <c r="N53" s="24"/>
      <c r="O53" s="24"/>
      <c r="P53" s="24"/>
      <c r="Q53" s="25"/>
      <c r="R53" s="25"/>
    </row>
    <row r="54" spans="1:18" ht="20.25" customHeight="1">
      <c r="A54" s="4" t="s">
        <v>28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21"/>
    </row>
    <row r="55" spans="1:18" ht="37.5">
      <c r="A55" s="28" t="s">
        <v>71</v>
      </c>
      <c r="B55" s="6">
        <v>0</v>
      </c>
      <c r="C55" s="6">
        <v>0</v>
      </c>
      <c r="D55" s="6">
        <v>0</v>
      </c>
      <c r="E55" s="6">
        <f t="shared" ref="E55" si="55">SUM(B55:D55)</f>
        <v>0</v>
      </c>
      <c r="F55" s="6">
        <v>0</v>
      </c>
      <c r="G55" s="6">
        <v>0</v>
      </c>
      <c r="H55" s="6">
        <v>0</v>
      </c>
      <c r="I55" s="6">
        <f t="shared" ref="I55" si="56">SUM(F55:H55)</f>
        <v>0</v>
      </c>
      <c r="J55" s="6">
        <v>0</v>
      </c>
      <c r="K55" s="6">
        <v>0</v>
      </c>
      <c r="L55" s="6">
        <v>0</v>
      </c>
      <c r="M55" s="6">
        <f t="shared" ref="M55" si="57">SUM(J55:L55)</f>
        <v>0</v>
      </c>
      <c r="N55" s="6">
        <v>4800</v>
      </c>
      <c r="O55" s="7">
        <v>4800</v>
      </c>
      <c r="P55" s="6">
        <v>4800</v>
      </c>
      <c r="Q55" s="7">
        <f>SUM(N55:P55)</f>
        <v>14400</v>
      </c>
      <c r="R55" s="10">
        <f t="shared" ref="R55" si="58">SUM(E55+I55+M55+Q55)</f>
        <v>14400</v>
      </c>
    </row>
    <row r="56" spans="1:18" ht="18" customHeight="1">
      <c r="A56" s="8" t="s">
        <v>29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20"/>
    </row>
    <row r="57" spans="1:18" ht="37.5">
      <c r="A57" s="19" t="s">
        <v>51</v>
      </c>
      <c r="B57" s="6">
        <v>0</v>
      </c>
      <c r="C57" s="6">
        <v>0</v>
      </c>
      <c r="D57" s="6">
        <v>0</v>
      </c>
      <c r="E57" s="6">
        <f t="shared" ref="E57:E61" si="59">SUM(B57:D57)</f>
        <v>0</v>
      </c>
      <c r="F57" s="6">
        <v>0</v>
      </c>
      <c r="G57" s="6">
        <v>0</v>
      </c>
      <c r="H57" s="6">
        <v>0</v>
      </c>
      <c r="I57" s="6">
        <f t="shared" ref="I57:I61" si="60">SUM(F57:H57)</f>
        <v>0</v>
      </c>
      <c r="J57" s="6">
        <v>0</v>
      </c>
      <c r="K57" s="6">
        <v>0</v>
      </c>
      <c r="L57" s="6">
        <v>0</v>
      </c>
      <c r="M57" s="6">
        <f t="shared" ref="M57:M61" si="61">SUM(J57:L57)</f>
        <v>0</v>
      </c>
      <c r="N57" s="6">
        <v>4500</v>
      </c>
      <c r="O57" s="7">
        <v>4500</v>
      </c>
      <c r="P57" s="6">
        <v>4500</v>
      </c>
      <c r="Q57" s="7">
        <f>SUM(N57:P57)</f>
        <v>13500</v>
      </c>
      <c r="R57" s="10">
        <f t="shared" ref="R57:R61" si="62">SUM(E57+I57+M57+Q57)</f>
        <v>13500</v>
      </c>
    </row>
    <row r="58" spans="1:18" ht="36" customHeight="1">
      <c r="A58" s="19" t="s">
        <v>52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>
        <v>2100</v>
      </c>
      <c r="O58" s="7">
        <v>2100</v>
      </c>
      <c r="P58" s="6">
        <v>2100</v>
      </c>
      <c r="Q58" s="7">
        <f t="shared" ref="Q58" si="63">SUM(N58:P58)</f>
        <v>6300</v>
      </c>
      <c r="R58" s="10">
        <f t="shared" si="62"/>
        <v>6300</v>
      </c>
    </row>
    <row r="59" spans="1:18" ht="36" customHeight="1">
      <c r="A59" s="19" t="s">
        <v>53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>
        <v>2800</v>
      </c>
      <c r="O59" s="7">
        <v>2800</v>
      </c>
      <c r="P59" s="6">
        <v>2800</v>
      </c>
      <c r="Q59" s="7">
        <f>SUM(N59:P59)</f>
        <v>8400</v>
      </c>
      <c r="R59" s="10">
        <f t="shared" si="62"/>
        <v>8400</v>
      </c>
    </row>
    <row r="60" spans="1:18">
      <c r="A60" s="19" t="s">
        <v>54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>
        <v>40000</v>
      </c>
      <c r="O60" s="7">
        <v>0</v>
      </c>
      <c r="P60" s="6">
        <v>0</v>
      </c>
      <c r="Q60" s="7">
        <f t="shared" ref="Q60" si="64">SUM(N60:P60)</f>
        <v>40000</v>
      </c>
      <c r="R60" s="10">
        <f t="shared" ref="R60" si="65">SUM(E60+I60+M60+Q60)</f>
        <v>40000</v>
      </c>
    </row>
    <row r="61" spans="1:18">
      <c r="A61" s="19" t="s">
        <v>55</v>
      </c>
      <c r="B61" s="6">
        <v>0</v>
      </c>
      <c r="C61" s="6">
        <v>0</v>
      </c>
      <c r="D61" s="6">
        <v>0</v>
      </c>
      <c r="E61" s="6">
        <f t="shared" si="59"/>
        <v>0</v>
      </c>
      <c r="F61" s="6">
        <v>0</v>
      </c>
      <c r="G61" s="6">
        <v>0</v>
      </c>
      <c r="H61" s="6">
        <v>0</v>
      </c>
      <c r="I61" s="6">
        <f t="shared" si="60"/>
        <v>0</v>
      </c>
      <c r="J61" s="6">
        <v>0</v>
      </c>
      <c r="K61" s="6">
        <v>0</v>
      </c>
      <c r="L61" s="6">
        <v>0</v>
      </c>
      <c r="M61" s="6">
        <f t="shared" si="61"/>
        <v>0</v>
      </c>
      <c r="N61" s="6">
        <v>5000</v>
      </c>
      <c r="O61" s="7">
        <v>0</v>
      </c>
      <c r="P61" s="6">
        <v>0</v>
      </c>
      <c r="Q61" s="7">
        <f>SUM(N61:P61)</f>
        <v>5000</v>
      </c>
      <c r="R61" s="10">
        <f t="shared" si="62"/>
        <v>5000</v>
      </c>
    </row>
    <row r="62" spans="1:18" ht="18.75" customHeight="1">
      <c r="A62" s="8" t="s">
        <v>33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20"/>
    </row>
    <row r="63" spans="1:18" ht="19.5" customHeight="1">
      <c r="A63" s="31" t="s">
        <v>63</v>
      </c>
      <c r="B63" s="6">
        <v>0</v>
      </c>
      <c r="C63" s="6">
        <v>0</v>
      </c>
      <c r="D63" s="6">
        <v>0</v>
      </c>
      <c r="E63" s="6">
        <f t="shared" ref="E63" si="66">SUM(B63:D63)</f>
        <v>0</v>
      </c>
      <c r="F63" s="6">
        <v>0</v>
      </c>
      <c r="G63" s="6">
        <v>0</v>
      </c>
      <c r="H63" s="6">
        <v>0</v>
      </c>
      <c r="I63" s="6">
        <f t="shared" ref="I63" si="67">SUM(F63:H63)</f>
        <v>0</v>
      </c>
      <c r="J63" s="6">
        <v>0</v>
      </c>
      <c r="K63" s="6">
        <v>0</v>
      </c>
      <c r="L63" s="6">
        <v>0</v>
      </c>
      <c r="M63" s="6">
        <f t="shared" ref="M63" si="68">SUM(J63:L63)</f>
        <v>0</v>
      </c>
      <c r="N63" s="6">
        <v>1500</v>
      </c>
      <c r="O63" s="6">
        <v>0</v>
      </c>
      <c r="P63" s="6">
        <v>0</v>
      </c>
      <c r="Q63" s="7">
        <f t="shared" ref="Q63" si="69">SUM(N63)</f>
        <v>1500</v>
      </c>
      <c r="R63" s="10">
        <f t="shared" ref="R63" si="70">SUM(E63+I63+M63+Q63)</f>
        <v>1500</v>
      </c>
    </row>
    <row r="64" spans="1:18" ht="19.5" customHeight="1">
      <c r="A64" s="22" t="s">
        <v>62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1400</v>
      </c>
      <c r="O64" s="6">
        <v>0</v>
      </c>
      <c r="P64" s="6">
        <v>0</v>
      </c>
      <c r="Q64" s="7">
        <v>1400</v>
      </c>
      <c r="R64" s="10">
        <v>1400</v>
      </c>
    </row>
    <row r="65" spans="1:18" s="26" customFormat="1" ht="19.5" customHeight="1">
      <c r="A65" s="25" t="s">
        <v>56</v>
      </c>
      <c r="B65" s="27">
        <f t="shared" ref="B65:R65" si="71">SUM(B55:B64)</f>
        <v>0</v>
      </c>
      <c r="C65" s="27">
        <f t="shared" si="71"/>
        <v>0</v>
      </c>
      <c r="D65" s="27">
        <f t="shared" si="71"/>
        <v>0</v>
      </c>
      <c r="E65" s="27">
        <f t="shared" si="71"/>
        <v>0</v>
      </c>
      <c r="F65" s="27">
        <f t="shared" si="71"/>
        <v>0</v>
      </c>
      <c r="G65" s="27">
        <f t="shared" si="71"/>
        <v>0</v>
      </c>
      <c r="H65" s="27">
        <f t="shared" si="71"/>
        <v>0</v>
      </c>
      <c r="I65" s="27">
        <f t="shared" si="71"/>
        <v>0</v>
      </c>
      <c r="J65" s="27">
        <f t="shared" si="71"/>
        <v>0</v>
      </c>
      <c r="K65" s="27">
        <f t="shared" si="71"/>
        <v>0</v>
      </c>
      <c r="L65" s="27">
        <f t="shared" si="71"/>
        <v>0</v>
      </c>
      <c r="M65" s="27">
        <f t="shared" si="71"/>
        <v>0</v>
      </c>
      <c r="N65" s="27">
        <f t="shared" si="71"/>
        <v>62100</v>
      </c>
      <c r="O65" s="27">
        <f t="shared" si="71"/>
        <v>14200</v>
      </c>
      <c r="P65" s="27">
        <f t="shared" si="71"/>
        <v>14200</v>
      </c>
      <c r="Q65" s="27">
        <f t="shared" si="71"/>
        <v>90500</v>
      </c>
      <c r="R65" s="27">
        <f t="shared" si="71"/>
        <v>90500</v>
      </c>
    </row>
    <row r="66" spans="1:18" ht="21.75" customHeight="1">
      <c r="A66" s="11" t="s">
        <v>57</v>
      </c>
      <c r="B66" s="12">
        <f t="shared" ref="B66:R66" si="72">B21+B33+B44+B52+B65</f>
        <v>2000</v>
      </c>
      <c r="C66" s="12">
        <f t="shared" si="72"/>
        <v>23800</v>
      </c>
      <c r="D66" s="12">
        <f t="shared" si="72"/>
        <v>16700</v>
      </c>
      <c r="E66" s="12">
        <f t="shared" si="72"/>
        <v>42500</v>
      </c>
      <c r="F66" s="12">
        <f t="shared" si="72"/>
        <v>21700</v>
      </c>
      <c r="G66" s="12">
        <f t="shared" si="72"/>
        <v>20700</v>
      </c>
      <c r="H66" s="12">
        <f t="shared" si="72"/>
        <v>0</v>
      </c>
      <c r="I66" s="12">
        <f t="shared" si="72"/>
        <v>42400</v>
      </c>
      <c r="J66" s="12">
        <f t="shared" si="72"/>
        <v>42000</v>
      </c>
      <c r="K66" s="12">
        <f t="shared" si="72"/>
        <v>14200</v>
      </c>
      <c r="L66" s="12">
        <f t="shared" si="72"/>
        <v>28400</v>
      </c>
      <c r="M66" s="12">
        <f t="shared" si="72"/>
        <v>84600</v>
      </c>
      <c r="N66" s="12">
        <f t="shared" si="72"/>
        <v>102100</v>
      </c>
      <c r="O66" s="12">
        <f t="shared" si="72"/>
        <v>14200</v>
      </c>
      <c r="P66" s="12">
        <f t="shared" si="72"/>
        <v>14200</v>
      </c>
      <c r="Q66" s="12">
        <f t="shared" si="72"/>
        <v>130500</v>
      </c>
      <c r="R66" s="12">
        <f t="shared" si="72"/>
        <v>300000</v>
      </c>
    </row>
    <row r="68" spans="1:18">
      <c r="J68" s="18" t="s">
        <v>58</v>
      </c>
      <c r="N68" s="18" t="s">
        <v>59</v>
      </c>
      <c r="O68" s="18"/>
    </row>
    <row r="69" spans="1:18">
      <c r="J69" s="34" t="s">
        <v>60</v>
      </c>
      <c r="K69" s="34"/>
      <c r="L69" s="34"/>
      <c r="M69" s="34"/>
      <c r="N69" s="34"/>
    </row>
    <row r="70" spans="1:18">
      <c r="J70" s="18" t="s">
        <v>61</v>
      </c>
      <c r="K70" s="18"/>
      <c r="L70" s="18"/>
      <c r="M70" s="18"/>
    </row>
  </sheetData>
  <mergeCells count="3">
    <mergeCell ref="J69:N69"/>
    <mergeCell ref="A1:R1"/>
    <mergeCell ref="B5:D5"/>
  </mergeCells>
  <phoneticPr fontId="6" type="noConversion"/>
  <pageMargins left="0.31496062992126" right="0.31496062992126" top="0.55118110236220497" bottom="0.15748031496063" header="0.31496062992126" footer="0.31496062992126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แบบฟอร์มที่ 2 แผนเบิกจ่ายงบฯ</vt:lpstr>
      <vt:lpstr>'แบบฟอร์มที่ 2 แผนเบิกจ่ายงบฯ'!Print_Titles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Chatchai Kareaw</cp:lastModifiedBy>
  <cp:revision/>
  <cp:lastPrinted>2024-09-30T04:33:32Z</cp:lastPrinted>
  <dcterms:created xsi:type="dcterms:W3CDTF">2017-10-10T13:33:14Z</dcterms:created>
  <dcterms:modified xsi:type="dcterms:W3CDTF">2024-10-18T09:23:33Z</dcterms:modified>
  <cp:category/>
  <cp:contentStatus/>
</cp:coreProperties>
</file>