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1"/>
  </bookViews>
  <sheets>
    <sheet name="แบบรายงานแผน_ผล งาน" sheetId="1" r:id="rId1"/>
    <sheet name="แบบรายงานแผน_ผล งปม." sheetId="2" r:id="rId2"/>
    <sheet name="ฟอร์มแผน คร.งปม. " sheetId="3" state="hidden" r:id="rId3"/>
    <sheet name="ฟอร์มแผน สก.งปม.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0" hidden="1">#REF!</definedName>
    <definedName name="_Fill" hidden="1">#REF!</definedName>
    <definedName name="_xlfn.BAHTTEXT" hidden="1">#NAME?</definedName>
    <definedName name="BUid_a" localSheetId="0">#REF!</definedName>
    <definedName name="BUid_a" localSheetId="2">#REF!</definedName>
    <definedName name="BUid_a" localSheetId="3">#REF!</definedName>
    <definedName name="BUid_a">#REF!</definedName>
    <definedName name="fill39" hidden="1">#REF!</definedName>
    <definedName name="_xlnm.Print_Area" localSheetId="1">'แบบรายงานแผน_ผล งปม.'!$A$1:$AJ$20</definedName>
    <definedName name="_xlnm.Print_Area" localSheetId="0">'แบบรายงานแผน_ผล งาน'!$A$1:$AI$21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'แบบรายงานแผน_ผล งปม.'!$5:$6</definedName>
    <definedName name="_xlnm.Print_Titles" localSheetId="0">'แบบรายงานแผน_ผล งาน'!$A:$A,'แบบรายงานแผน_ผล งาน'!$5:$6</definedName>
    <definedName name="_xlnm.Print_Titles" localSheetId="2">'ฟอร์มแผน คร.งปม. '!$1:$6</definedName>
    <definedName name="_xlnm.Print_Titles" localSheetId="3">'ฟอร์มแผน สก.งปม.'!$1:$6</definedName>
    <definedName name="แ" localSheetId="0">'[6]สัตวศาสตร์'!#REF!</definedName>
    <definedName name="แ">'[6]สัตวศาสตร์'!#REF!</definedName>
    <definedName name="งปม.49ต้นฉบับ">#REF!</definedName>
    <definedName name="เงินเงิน">#REF!</definedName>
    <definedName name="เงินประจำตำแหน่ง">#REF!</definedName>
    <definedName name="ดกาสฟ่" localSheetId="0">'[9]สัตวศาสตร์'!#REF!</definedName>
    <definedName name="ดกาสฟ่">'[9]สัตวศาสตร์'!#REF!</definedName>
    <definedName name="แผนงานจัดการศึกษาระดับอุดมศึกษา" localSheetId="1">'[9]สัตวศาสตร์'!#REF!</definedName>
    <definedName name="แผนงานจัดการศึกษาระดับอุดมศึกษา" localSheetId="0">'[9]สัตวศาสตร์'!#REF!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0">#REF!</definedName>
    <definedName name="แผนจ่าย">#REF!</definedName>
    <definedName name="ฟ230" localSheetId="1">'[10]สรปุครุภัณฑ์'!#REF!</definedName>
    <definedName name="ฟ230" localSheetId="0">'[10]สรปุครุภัณฑ์'!#REF!</definedName>
    <definedName name="ฟ230" localSheetId="2">'[3]สรปุครุภัณฑ์'!#REF!</definedName>
    <definedName name="ฟ230" localSheetId="3">'[3]สรปุครุภัณฑ์'!#REF!</definedName>
    <definedName name="ฟ230">'[3]สรปุครุภัณฑ์'!#REF!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'[6]สัตวศาสตร์'!#REF!</definedName>
    <definedName name="วิจัย">'[6]สัตวศาสตร์'!#REF!</definedName>
    <definedName name="สรุปวิ" localSheetId="0">#REF!</definedName>
    <definedName name="สรุปวิ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<sst xmlns="http://schemas.openxmlformats.org/spreadsheetml/2006/main" count="188" uniqueCount="68">
  <si>
    <t>มหาวิทยาลัยแม่โจ้</t>
  </si>
  <si>
    <t>หน่วย : บาท</t>
  </si>
  <si>
    <t>ลำดับ</t>
  </si>
  <si>
    <t>รายการ
(ระบุแต่ละรายการ)</t>
  </si>
  <si>
    <t>งบประมาณได้รับ</t>
  </si>
  <si>
    <t>แผนการดำเนินงาน (ระบุวันที่)</t>
  </si>
  <si>
    <t>แผนการใช้จ่าย
งบประมาณ
(ระบุวันที่)</t>
  </si>
  <si>
    <t>หมายเหตุ</t>
  </si>
  <si>
    <t>จำนวน</t>
  </si>
  <si>
    <t>งบประมาณ</t>
  </si>
  <si>
    <t>กำหนดคุณลักษณะ</t>
  </si>
  <si>
    <t>ประกาศจัดซื้อจัดจ้าง</t>
  </si>
  <si>
    <t>E-Auction/ประกวดราคา/สอบราคา**</t>
  </si>
  <si>
    <t>ส่งมอบงาน</t>
  </si>
  <si>
    <t>ตรวจรับ</t>
  </si>
  <si>
    <t>(หน่วยนับ)</t>
  </si>
  <si>
    <r>
      <t xml:space="preserve">วิธีการ
จัดซื้อจัดจ้าง </t>
    </r>
    <r>
      <rPr>
        <sz val="12"/>
        <rFont val="TH Niramit AS"/>
        <family val="0"/>
      </rPr>
      <t>(ตามระเบียบพัสดุ)</t>
    </r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</si>
  <si>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</si>
  <si>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</si>
  <si>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</si>
  <si>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</si>
  <si>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</si>
  <si>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</si>
  <si>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</si>
  <si>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</si>
  <si>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</si>
  <si>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</si>
  <si>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</si>
  <si>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</si>
  <si>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</si>
  <si>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เชิงต้นทุน</t>
  </si>
  <si>
    <t>ตัวขี้วัดระดับหน่วยงาน (มหาวิทยาลัย)</t>
  </si>
  <si>
    <t>ทำสัญญา**</t>
  </si>
  <si>
    <t>คน</t>
  </si>
  <si>
    <t>ร้อยละ</t>
  </si>
  <si>
    <t>ล้านบาท</t>
  </si>
  <si>
    <t>1. รายจ่ายดำเนินงาน</t>
  </si>
  <si>
    <r>
      <t xml:space="preserve">แบบฟอร์มแผนการจัดซื้อจัดจ้างและแผนการใช้จ่ายงบประมาณงบรายจ่ายอื่น : </t>
    </r>
    <r>
      <rPr>
        <b/>
        <u val="single"/>
        <sz val="16"/>
        <rFont val="TH Niramit AS"/>
        <family val="0"/>
      </rPr>
      <t>รายจ่ายลงทุนรายการครุภัณฑ์</t>
    </r>
    <r>
      <rPr>
        <b/>
        <sz val="16"/>
        <rFont val="TH Niramit AS"/>
        <family val="0"/>
      </rPr>
      <t>ที่ได้รับจัดสรร ปีงบประมาณ พ.ศ. 25..</t>
    </r>
  </si>
  <si>
    <r>
      <t>แบบฟอร์มแผนการจัดซื้อจัดจ้างและแผนการใช้จ่ายงบประมาณงบรายจ่ายอื่น : รายจ่ายลงทุน</t>
    </r>
    <r>
      <rPr>
        <b/>
        <u val="single"/>
        <sz val="16"/>
        <rFont val="TH Niramit AS"/>
        <family val="0"/>
      </rPr>
      <t>รายการสิ่งก่อสร้าง</t>
    </r>
    <r>
      <rPr>
        <b/>
        <sz val="16"/>
        <rFont val="TH Niramit AS"/>
        <family val="0"/>
      </rPr>
      <t>ที่ได้รับจัดสรร ปีงบประมาณ พ.ศ. 25..</t>
    </r>
  </si>
  <si>
    <t>** จะต้องเร่งดำเนินการและทำสัญญาก่อหนี้ผูกพันให้แล้วเสร็จภายในไตรมาสที่ 1 เท่านั้น (30 ธันวาคม 25..)</t>
  </si>
  <si>
    <t>งบประมาณงบเงินอุดหนุน</t>
  </si>
  <si>
    <t>ผลผลิต........................................................................................................................................</t>
  </si>
  <si>
    <t>แบบรายงานการจัดทำแผน/ผล การใช้จ่ายงบประมาณปีงบประมาณ พ.ศ 2567</t>
  </si>
  <si>
    <t>แบบรายงานการจัดทำแผน/ผล การปฏิบัติงานงบประมาณปีงบประมาณ พ.ศ 2567</t>
  </si>
  <si>
    <t>กิจกรรมย่อยที่ 1 ฐานเรียนรู้การผลิตปลากะพงขาวน้ำจืดด้วยนวัตกรรมการเลี้ยงในระบบปิดน้ำหมุนเวียนสมัยใหม่</t>
  </si>
  <si>
    <t>ค่าใช้สอย</t>
  </si>
  <si>
    <t>ค่าวัสดุ</t>
  </si>
  <si>
    <t>กิจกรรมย่อยที่ 2 การฝึกอบรม</t>
  </si>
  <si>
    <t>ค่าตอบแทน</t>
  </si>
  <si>
    <t>บาท</t>
  </si>
  <si>
    <t xml:space="preserve">จำนวนผู้เยี่ยมชมฐานเรียนรู้ </t>
  </si>
  <si>
    <t>จำนวนผู้เข้าร่วมอบรม</t>
  </si>
  <si>
    <t>ร้อยละของความพึงพอใจของผู้รับบริการในกระบวนการให้บริการ</t>
  </si>
  <si>
    <t>ร้อยละของโครงการที่บรรลุตามวัตถุประสงค์ของโครงการ</t>
  </si>
  <si>
    <t>ค่าใช้จ่ายของการให้บริการวิชาการตามงบประมาณที่ได้รับจัดสรร</t>
  </si>
  <si>
    <t>ร้อยละของผู้รับบริการที่มีความรู้เพิ่มขึ้นจากการเข้ารับบริการ</t>
  </si>
  <si>
    <t>ผลผลิต................ผลงานการให้บริการวิชาการ........................................................................................................................</t>
  </si>
  <si>
    <t>ผลผลิต..........ผลงานการให้บริการวิชาการ..............................................................................................................................</t>
  </si>
  <si>
    <t>ผลผลิต..................ผลงานการให้บริการวิชาการ.....................................................................................................................</t>
  </si>
  <si>
    <t xml:space="preserve">ค่าวัสดุเกษตร เช่น อาหารปลาสำเร็จรูป รำละเอียด ปลาป่น พลาสติกโรงเรือน </t>
  </si>
  <si>
    <t>ค่าวัสดุสำนักงาน เช่น กระดาษถ่ายเอกสาร เทปกาว ปากกาลูกลื่น</t>
  </si>
  <si>
    <t>ค่าวัสดุงานบ้านงานครัว เช่น ถาดพลาสติกแบน มีด กะละมังพลาสติก</t>
  </si>
  <si>
    <t>ค่าตอบแทนวิทยากร (บุคลากรของรัฐ) ภาคบรรยาย จำนวน 2 วันๆ ละ 4 ชม.ๆ ละ 600 บาท จำนวน 1 คน เป็นเงิน 4,800 บาท</t>
  </si>
  <si>
    <t>ค่าตอบแทนวิทยากร (บุคลากรของรัฐ) ภาคปฏิบัติ จำนวน 2 วันๆ ละ 4 ชม.ๆ ละ 300 บาท จำนวน 2 คน เป็นเงิน 4,800 บาท</t>
  </si>
  <si>
    <t xml:space="preserve">ค่าอาหารว่างและเครื่องดื่มสำหรับวิทยากร เจ้าหน้าที่ และผู้เข้าอบรม จำนวน 55 คน 2 รุ่น ๆ ละ 2 มื้อ ๆ ละ 35 บาท เป็นเงิน 7,700 บาท
</t>
  </si>
  <si>
    <t>ค่าอาหารกลางวันและเครื่องดื่มสำหรับวิทยากร เจ้าหน้าที่ และผู้เข้าอบรม จำนวน 55 คน 2 รุ่นๆ ละ 1 มื้อๆ ละ  60 บาท เป็นเงิน 6,600 บาท</t>
  </si>
  <si>
    <t>เชิงเวลา</t>
  </si>
  <si>
    <t>ร้อยละของโครงการที่แล้วเสร็จตามระยะเวลาที่กำหนด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</si>
</sst>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_-* #,##0_-;\-* #,##0_-;_-* &quot;-&quot;??_-;_-@_-"/>
    <numFmt numFmtId="205" formatCode="[$-107041E]d\ mmm\ yy;@"/>
    <numFmt numFmtId="206" formatCode="[$-107041E]d\ mmmm\ yyyy;@"/>
    <numFmt numFmtId="207" formatCode="General_)"/>
    <numFmt numFmtId="208" formatCode="#,##0_ ;\-#,##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(* #,##0.0_);_(* \(#,##0.0\);_(* &quot;-&quot;??_);_(@_)"/>
    <numFmt numFmtId="214" formatCode="0.0000"/>
    <numFmt numFmtId="215" formatCode="0.0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2"/>
      <name val="TH Niramit AS"/>
      <family val="0"/>
    </font>
    <font>
      <sz val="16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family val="0"/>
    </font>
    <font>
      <sz val="16"/>
      <name val="Dillen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Niramit AS"/>
      <family val="0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9" fontId="1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8" applyNumberFormat="0" applyFill="0" applyAlignment="0" applyProtection="0"/>
    <xf numFmtId="0" fontId="27" fillId="40" borderId="0" applyNumberFormat="0" applyBorder="0" applyAlignment="0" applyProtection="0"/>
    <xf numFmtId="37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1" borderId="9" applyNumberFormat="0" applyFont="0" applyAlignment="0" applyProtection="0"/>
    <xf numFmtId="0" fontId="29" fillId="3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9" fillId="42" borderId="1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43" borderId="13" applyNumberFormat="0" applyAlignment="0" applyProtection="0"/>
    <xf numFmtId="0" fontId="64" fillId="0" borderId="14" applyNumberFormat="0" applyFill="0" applyAlignment="0" applyProtection="0"/>
    <xf numFmtId="0" fontId="65" fillId="44" borderId="0" applyNumberFormat="0" applyBorder="0" applyAlignment="0" applyProtection="0"/>
    <xf numFmtId="0" fontId="3" fillId="0" borderId="0" applyFont="0">
      <alignment/>
      <protection/>
    </xf>
    <xf numFmtId="9" fontId="33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45" borderId="12" applyNumberFormat="0" applyAlignment="0" applyProtection="0"/>
    <xf numFmtId="0" fontId="67" fillId="46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47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70" fillId="42" borderId="16" applyNumberFormat="0" applyAlignment="0" applyProtection="0"/>
    <xf numFmtId="0" fontId="0" fillId="54" borderId="17" applyNumberFormat="0" applyFont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6" fillId="0" borderId="0" xfId="156" applyFont="1">
      <alignment/>
      <protection/>
    </xf>
    <xf numFmtId="0" fontId="7" fillId="0" borderId="0" xfId="156" applyFont="1" applyBorder="1" applyAlignment="1">
      <alignment horizontal="center"/>
      <protection/>
    </xf>
    <xf numFmtId="0" fontId="6" fillId="0" borderId="0" xfId="156" applyFont="1" applyBorder="1">
      <alignment/>
      <protection/>
    </xf>
    <xf numFmtId="0" fontId="6" fillId="0" borderId="0" xfId="156" applyFont="1" applyAlignment="1">
      <alignment horizontal="center" vertical="center"/>
      <protection/>
    </xf>
    <xf numFmtId="0" fontId="7" fillId="55" borderId="21" xfId="156" applyFont="1" applyFill="1" applyBorder="1" applyAlignment="1">
      <alignment horizontal="left" vertical="center"/>
      <protection/>
    </xf>
    <xf numFmtId="0" fontId="7" fillId="55" borderId="21" xfId="156" applyFont="1" applyFill="1" applyBorder="1" applyAlignment="1">
      <alignment horizontal="center" vertical="center"/>
      <protection/>
    </xf>
    <xf numFmtId="0" fontId="7" fillId="55" borderId="22" xfId="156" applyFont="1" applyFill="1" applyBorder="1" applyAlignment="1">
      <alignment horizontal="center" vertical="center"/>
      <protection/>
    </xf>
    <xf numFmtId="0" fontId="7" fillId="55" borderId="23" xfId="156" applyFont="1" applyFill="1" applyBorder="1" applyAlignment="1">
      <alignment horizontal="center" vertical="center"/>
      <protection/>
    </xf>
    <xf numFmtId="203" fontId="7" fillId="55" borderId="21" xfId="115" applyNumberFormat="1" applyFont="1" applyFill="1" applyBorder="1" applyAlignment="1">
      <alignment horizontal="center" vertical="center"/>
    </xf>
    <xf numFmtId="0" fontId="7" fillId="55" borderId="21" xfId="156" applyFont="1" applyFill="1" applyBorder="1" applyAlignment="1">
      <alignment horizontal="center" vertical="center" wrapText="1"/>
      <protection/>
    </xf>
    <xf numFmtId="0" fontId="7" fillId="0" borderId="0" xfId="156" applyFont="1" applyAlignment="1">
      <alignment horizontal="center" vertical="center"/>
      <protection/>
    </xf>
    <xf numFmtId="0" fontId="6" fillId="0" borderId="0" xfId="156" applyFont="1" applyAlignment="1">
      <alignment horizontal="center"/>
      <protection/>
    </xf>
    <xf numFmtId="203" fontId="6" fillId="0" borderId="0" xfId="115" applyNumberFormat="1" applyFont="1" applyAlignment="1">
      <alignment/>
    </xf>
    <xf numFmtId="0" fontId="6" fillId="0" borderId="21" xfId="156" applyFont="1" applyBorder="1" applyAlignment="1">
      <alignment horizontal="center" vertical="top" wrapText="1"/>
      <protection/>
    </xf>
    <xf numFmtId="0" fontId="6" fillId="0" borderId="21" xfId="156" applyFont="1" applyBorder="1" applyAlignment="1">
      <alignment vertical="top" wrapText="1"/>
      <protection/>
    </xf>
    <xf numFmtId="0" fontId="6" fillId="0" borderId="22" xfId="156" applyFont="1" applyBorder="1" applyAlignment="1">
      <alignment horizontal="center" vertical="top" wrapText="1"/>
      <protection/>
    </xf>
    <xf numFmtId="0" fontId="6" fillId="0" borderId="23" xfId="156" applyFont="1" applyBorder="1" applyAlignment="1">
      <alignment horizontal="center" vertical="top" wrapText="1"/>
      <protection/>
    </xf>
    <xf numFmtId="203" fontId="6" fillId="0" borderId="21" xfId="115" applyNumberFormat="1" applyFont="1" applyBorder="1" applyAlignment="1">
      <alignment vertical="top" wrapText="1"/>
    </xf>
    <xf numFmtId="194" fontId="6" fillId="0" borderId="21" xfId="115" applyFont="1" applyBorder="1" applyAlignment="1" quotePrefix="1">
      <alignment horizontal="center" vertical="top" wrapText="1"/>
    </xf>
    <xf numFmtId="0" fontId="6" fillId="0" borderId="21" xfId="156" applyFont="1" applyBorder="1" applyAlignment="1" quotePrefix="1">
      <alignment horizontal="center" vertical="top" wrapText="1"/>
      <protection/>
    </xf>
    <xf numFmtId="0" fontId="6" fillId="0" borderId="0" xfId="156" applyFont="1" applyAlignment="1">
      <alignment vertical="top" wrapText="1"/>
      <protection/>
    </xf>
    <xf numFmtId="0" fontId="6" fillId="0" borderId="24" xfId="156" applyFont="1" applyBorder="1" applyAlignment="1" quotePrefix="1">
      <alignment horizontal="center" vertical="top" wrapText="1"/>
      <protection/>
    </xf>
    <xf numFmtId="0" fontId="6" fillId="0" borderId="24" xfId="156" applyFont="1" applyBorder="1" applyAlignment="1">
      <alignment horizontal="left" vertical="top" wrapText="1"/>
      <protection/>
    </xf>
    <xf numFmtId="0" fontId="6" fillId="0" borderId="25" xfId="156" applyFont="1" applyBorder="1" applyAlignment="1" quotePrefix="1">
      <alignment horizontal="center" vertical="top" wrapText="1"/>
      <protection/>
    </xf>
    <xf numFmtId="0" fontId="6" fillId="0" borderId="26" xfId="156" applyFont="1" applyBorder="1" applyAlignment="1">
      <alignment horizontal="center" vertical="top" wrapText="1"/>
      <protection/>
    </xf>
    <xf numFmtId="203" fontId="6" fillId="0" borderId="24" xfId="115" applyNumberFormat="1" applyFont="1" applyBorder="1" applyAlignment="1" quotePrefix="1">
      <alignment horizontal="center" vertical="top" wrapText="1"/>
    </xf>
    <xf numFmtId="0" fontId="6" fillId="0" borderId="24" xfId="156" applyFont="1" applyBorder="1" applyAlignment="1">
      <alignment horizontal="center" vertical="top" wrapText="1"/>
      <protection/>
    </xf>
    <xf numFmtId="194" fontId="6" fillId="0" borderId="24" xfId="115" applyFont="1" applyBorder="1" applyAlignment="1" quotePrefix="1">
      <alignment horizontal="center" vertical="top" wrapText="1"/>
    </xf>
    <xf numFmtId="0" fontId="6" fillId="0" borderId="0" xfId="156" applyFont="1" applyAlignment="1">
      <alignment horizontal="center" vertical="top" wrapText="1"/>
      <protection/>
    </xf>
    <xf numFmtId="0" fontId="6" fillId="0" borderId="27" xfId="156" applyFont="1" applyBorder="1" applyAlignment="1">
      <alignment horizontal="center" vertical="top" wrapText="1"/>
      <protection/>
    </xf>
    <xf numFmtId="0" fontId="6" fillId="0" borderId="27" xfId="156" applyFont="1" applyBorder="1" applyAlignment="1">
      <alignment vertical="top" wrapText="1"/>
      <protection/>
    </xf>
    <xf numFmtId="0" fontId="6" fillId="0" borderId="28" xfId="156" applyFont="1" applyBorder="1" applyAlignment="1">
      <alignment horizontal="center" vertical="top" wrapText="1"/>
      <protection/>
    </xf>
    <xf numFmtId="0" fontId="6" fillId="0" borderId="29" xfId="156" applyFont="1" applyBorder="1" applyAlignment="1">
      <alignment horizontal="center" vertical="top" wrapText="1"/>
      <protection/>
    </xf>
    <xf numFmtId="203" fontId="6" fillId="0" borderId="27" xfId="115" applyNumberFormat="1" applyFont="1" applyBorder="1" applyAlignment="1">
      <alignment vertical="top" wrapText="1"/>
    </xf>
    <xf numFmtId="0" fontId="4" fillId="0" borderId="0" xfId="157" applyFont="1" applyAlignment="1">
      <alignment/>
      <protection/>
    </xf>
    <xf numFmtId="0" fontId="9" fillId="0" borderId="0" xfId="157" applyFont="1">
      <alignment/>
      <protection/>
    </xf>
    <xf numFmtId="0" fontId="7" fillId="0" borderId="0" xfId="157" applyFont="1" applyAlignment="1">
      <alignment horizontal="center"/>
      <protection/>
    </xf>
    <xf numFmtId="0" fontId="6" fillId="0" borderId="0" xfId="157" applyFont="1">
      <alignment/>
      <protection/>
    </xf>
    <xf numFmtId="49" fontId="7" fillId="0" borderId="27" xfId="157" applyNumberFormat="1" applyFont="1" applyBorder="1" applyAlignment="1">
      <alignment horizontal="center"/>
      <protection/>
    </xf>
    <xf numFmtId="0" fontId="7" fillId="0" borderId="30" xfId="157" applyFont="1" applyBorder="1" applyAlignment="1">
      <alignment horizontal="center"/>
      <protection/>
    </xf>
    <xf numFmtId="0" fontId="7" fillId="56" borderId="31" xfId="157" applyFont="1" applyFill="1" applyBorder="1" applyAlignment="1">
      <alignment horizontal="center"/>
      <protection/>
    </xf>
    <xf numFmtId="0" fontId="7" fillId="56" borderId="30" xfId="157" applyFont="1" applyFill="1" applyBorder="1">
      <alignment/>
      <protection/>
    </xf>
    <xf numFmtId="0" fontId="6" fillId="0" borderId="32" xfId="157" applyFont="1" applyBorder="1">
      <alignment/>
      <protection/>
    </xf>
    <xf numFmtId="0" fontId="6" fillId="0" borderId="33" xfId="157" applyFont="1" applyBorder="1">
      <alignment/>
      <protection/>
    </xf>
    <xf numFmtId="0" fontId="6" fillId="0" borderId="34" xfId="157" applyFont="1" applyBorder="1">
      <alignment/>
      <protection/>
    </xf>
    <xf numFmtId="17" fontId="7" fillId="0" borderId="24" xfId="157" applyNumberFormat="1" applyFont="1" applyBorder="1" applyAlignment="1">
      <alignment horizontal="center"/>
      <protection/>
    </xf>
    <xf numFmtId="0" fontId="7" fillId="0" borderId="0" xfId="157" applyFont="1" applyAlignment="1">
      <alignment horizontal="left"/>
      <protection/>
    </xf>
    <xf numFmtId="0" fontId="7" fillId="0" borderId="0" xfId="157" applyFont="1">
      <alignment/>
      <protection/>
    </xf>
    <xf numFmtId="17" fontId="7" fillId="0" borderId="25" xfId="157" applyNumberFormat="1" applyFont="1" applyBorder="1" applyAlignment="1">
      <alignment horizontal="center"/>
      <protection/>
    </xf>
    <xf numFmtId="0" fontId="6" fillId="0" borderId="33" xfId="157" applyFont="1" applyBorder="1" applyAlignment="1">
      <alignment vertical="top" wrapText="1"/>
      <protection/>
    </xf>
    <xf numFmtId="0" fontId="6" fillId="0" borderId="0" xfId="157" applyFont="1" applyAlignment="1">
      <alignment vertical="top" wrapText="1"/>
      <protection/>
    </xf>
    <xf numFmtId="0" fontId="6" fillId="0" borderId="34" xfId="157" applyFont="1" applyBorder="1" applyAlignment="1">
      <alignment vertical="top" wrapText="1"/>
      <protection/>
    </xf>
    <xf numFmtId="0" fontId="6" fillId="0" borderId="35" xfId="157" applyFont="1" applyBorder="1" applyAlignment="1">
      <alignment vertical="top" wrapText="1"/>
      <protection/>
    </xf>
    <xf numFmtId="0" fontId="7" fillId="0" borderId="0" xfId="156" applyFont="1" applyAlignment="1">
      <alignment horizontal="left"/>
      <protection/>
    </xf>
    <xf numFmtId="0" fontId="6" fillId="0" borderId="34" xfId="157" applyFont="1" applyBorder="1" applyAlignment="1">
      <alignment horizontal="center" vertical="top" wrapText="1"/>
      <protection/>
    </xf>
    <xf numFmtId="0" fontId="6" fillId="0" borderId="33" xfId="157" applyFont="1" applyBorder="1" applyAlignment="1">
      <alignment horizontal="center" vertical="top" wrapText="1"/>
      <protection/>
    </xf>
    <xf numFmtId="0" fontId="6" fillId="0" borderId="0" xfId="157" applyFont="1" applyBorder="1" applyAlignment="1">
      <alignment vertical="top" wrapText="1"/>
      <protection/>
    </xf>
    <xf numFmtId="0" fontId="74" fillId="0" borderId="21" xfId="156" applyFont="1" applyBorder="1" applyAlignment="1">
      <alignment vertical="top" wrapText="1"/>
      <protection/>
    </xf>
    <xf numFmtId="49" fontId="34" fillId="0" borderId="36" xfId="0" applyNumberFormat="1" applyFont="1" applyBorder="1" applyAlignment="1">
      <alignment horizontal="left" vertical="top" wrapText="1" indent="4"/>
    </xf>
    <xf numFmtId="0" fontId="7" fillId="0" borderId="37" xfId="157" applyFont="1" applyBorder="1" applyAlignment="1">
      <alignment horizontal="center"/>
      <protection/>
    </xf>
    <xf numFmtId="0" fontId="35" fillId="13" borderId="30" xfId="78" applyFont="1" applyFill="1" applyBorder="1" applyAlignment="1" quotePrefix="1">
      <alignment horizontal="left" vertical="top" wrapText="1"/>
      <protection/>
    </xf>
    <xf numFmtId="0" fontId="6" fillId="0" borderId="0" xfId="157" applyFont="1" applyFill="1">
      <alignment/>
      <protection/>
    </xf>
    <xf numFmtId="0" fontId="6" fillId="0" borderId="38" xfId="157" applyFont="1" applyBorder="1">
      <alignment/>
      <protection/>
    </xf>
    <xf numFmtId="0" fontId="75" fillId="0" borderId="0" xfId="0" applyFont="1" applyFill="1" applyBorder="1" applyAlignment="1">
      <alignment/>
    </xf>
    <xf numFmtId="0" fontId="36" fillId="57" borderId="30" xfId="78" applyFont="1" applyFill="1" applyBorder="1" applyAlignment="1" quotePrefix="1">
      <alignment horizontal="left" vertical="top" wrapText="1"/>
      <protection/>
    </xf>
    <xf numFmtId="0" fontId="35" fillId="13" borderId="30" xfId="78" applyFont="1" applyFill="1" applyBorder="1" applyAlignment="1">
      <alignment horizontal="left" vertical="top" wrapText="1"/>
      <protection/>
    </xf>
    <xf numFmtId="0" fontId="35" fillId="13" borderId="30" xfId="78" applyFont="1" applyFill="1" applyBorder="1" applyAlignment="1" quotePrefix="1">
      <alignment horizontal="left" vertical="top" wrapText="1"/>
      <protection/>
    </xf>
    <xf numFmtId="0" fontId="76" fillId="0" borderId="0" xfId="0" applyFont="1" applyAlignment="1" quotePrefix="1">
      <alignment horizontal="justify" vertical="center"/>
    </xf>
    <xf numFmtId="0" fontId="6" fillId="0" borderId="0" xfId="157" applyFont="1" applyFill="1" applyBorder="1">
      <alignment/>
      <protection/>
    </xf>
    <xf numFmtId="3" fontId="6" fillId="0" borderId="34" xfId="157" applyNumberFormat="1" applyFont="1" applyBorder="1">
      <alignment/>
      <protection/>
    </xf>
    <xf numFmtId="3" fontId="6" fillId="0" borderId="38" xfId="157" applyNumberFormat="1" applyFont="1" applyBorder="1">
      <alignment/>
      <protection/>
    </xf>
    <xf numFmtId="3" fontId="7" fillId="56" borderId="30" xfId="157" applyNumberFormat="1" applyFont="1" applyFill="1" applyBorder="1">
      <alignment/>
      <protection/>
    </xf>
    <xf numFmtId="0" fontId="7" fillId="19" borderId="39" xfId="157" applyFont="1" applyFill="1" applyBorder="1" applyAlignment="1">
      <alignment horizontal="left" wrapText="1" indent="1"/>
      <protection/>
    </xf>
    <xf numFmtId="0" fontId="37" fillId="0" borderId="33" xfId="157" applyFont="1" applyBorder="1" applyAlignment="1">
      <alignment vertical="top" wrapText="1"/>
      <protection/>
    </xf>
    <xf numFmtId="0" fontId="37" fillId="0" borderId="21" xfId="157" applyFont="1" applyBorder="1" applyAlignment="1">
      <alignment horizontal="center" vertical="top" wrapText="1"/>
      <protection/>
    </xf>
    <xf numFmtId="3" fontId="6" fillId="13" borderId="34" xfId="157" applyNumberFormat="1" applyFont="1" applyFill="1" applyBorder="1">
      <alignment/>
      <protection/>
    </xf>
    <xf numFmtId="0" fontId="6" fillId="13" borderId="34" xfId="157" applyFont="1" applyFill="1" applyBorder="1">
      <alignment/>
      <protection/>
    </xf>
    <xf numFmtId="3" fontId="6" fillId="13" borderId="38" xfId="157" applyNumberFormat="1" applyFont="1" applyFill="1" applyBorder="1">
      <alignment/>
      <protection/>
    </xf>
    <xf numFmtId="0" fontId="6" fillId="13" borderId="38" xfId="157" applyFont="1" applyFill="1" applyBorder="1">
      <alignment/>
      <protection/>
    </xf>
    <xf numFmtId="0" fontId="7" fillId="19" borderId="32" xfId="157" applyFont="1" applyFill="1" applyBorder="1" applyAlignment="1">
      <alignment horizontal="left" indent="1"/>
      <protection/>
    </xf>
    <xf numFmtId="0" fontId="6" fillId="19" borderId="40" xfId="157" applyFont="1" applyFill="1" applyBorder="1" applyAlignment="1">
      <alignment/>
      <protection/>
    </xf>
    <xf numFmtId="0" fontId="6" fillId="19" borderId="41" xfId="157" applyFont="1" applyFill="1" applyBorder="1" applyAlignment="1">
      <alignment/>
      <protection/>
    </xf>
    <xf numFmtId="0" fontId="6" fillId="0" borderId="34" xfId="157" applyFont="1" applyBorder="1" applyAlignment="1">
      <alignment horizontal="center" wrapText="1"/>
      <protection/>
    </xf>
    <xf numFmtId="0" fontId="6" fillId="0" borderId="34" xfId="157" applyFont="1" applyBorder="1" applyAlignment="1">
      <alignment wrapText="1"/>
      <protection/>
    </xf>
    <xf numFmtId="0" fontId="6" fillId="0" borderId="0" xfId="157" applyFont="1" applyAlignment="1">
      <alignment wrapText="1"/>
      <protection/>
    </xf>
    <xf numFmtId="0" fontId="6" fillId="0" borderId="33" xfId="157" applyFont="1" applyBorder="1" applyAlignment="1">
      <alignment horizontal="center" wrapText="1"/>
      <protection/>
    </xf>
    <xf numFmtId="0" fontId="6" fillId="0" borderId="33" xfId="157" applyFont="1" applyBorder="1" applyAlignment="1">
      <alignment wrapText="1"/>
      <protection/>
    </xf>
    <xf numFmtId="0" fontId="37" fillId="0" borderId="21" xfId="157" applyFont="1" applyBorder="1" applyAlignment="1">
      <alignment horizontal="center" wrapText="1"/>
      <protection/>
    </xf>
    <xf numFmtId="0" fontId="7" fillId="56" borderId="30" xfId="157" applyFont="1" applyFill="1" applyBorder="1" applyAlignment="1">
      <alignment horizontal="left"/>
      <protection/>
    </xf>
    <xf numFmtId="0" fontId="76" fillId="0" borderId="21" xfId="0" applyFont="1" applyBorder="1" applyAlignment="1">
      <alignment vertical="top" wrapText="1"/>
    </xf>
    <xf numFmtId="0" fontId="7" fillId="0" borderId="33" xfId="157" applyFont="1" applyBorder="1" applyAlignment="1">
      <alignment vertical="top" wrapText="1"/>
      <protection/>
    </xf>
    <xf numFmtId="0" fontId="77" fillId="0" borderId="21" xfId="0" applyFont="1" applyBorder="1" applyAlignment="1">
      <alignment horizontal="left"/>
    </xf>
    <xf numFmtId="0" fontId="76" fillId="0" borderId="21" xfId="0" applyFont="1" applyBorder="1" applyAlignment="1">
      <alignment/>
    </xf>
    <xf numFmtId="0" fontId="76" fillId="0" borderId="21" xfId="0" applyFont="1" applyBorder="1" applyAlignment="1">
      <alignment wrapText="1"/>
    </xf>
    <xf numFmtId="0" fontId="75" fillId="0" borderId="21" xfId="0" applyFont="1" applyBorder="1" applyAlignment="1">
      <alignment vertical="top" wrapText="1"/>
    </xf>
    <xf numFmtId="0" fontId="6" fillId="0" borderId="0" xfId="157" applyFont="1" applyAlignment="1">
      <alignment horizontal="center"/>
      <protection/>
    </xf>
    <xf numFmtId="0" fontId="7" fillId="0" borderId="0" xfId="157" applyFont="1" applyAlignment="1">
      <alignment horizontal="center" vertical="center"/>
      <protection/>
    </xf>
    <xf numFmtId="17" fontId="7" fillId="0" borderId="25" xfId="157" applyNumberFormat="1" applyFont="1" applyBorder="1" applyAlignment="1">
      <alignment horizontal="center" vertical="center"/>
      <protection/>
    </xf>
    <xf numFmtId="49" fontId="7" fillId="0" borderId="27" xfId="157" applyNumberFormat="1" applyFont="1" applyBorder="1" applyAlignment="1">
      <alignment horizontal="center" vertical="center"/>
      <protection/>
    </xf>
    <xf numFmtId="0" fontId="7" fillId="56" borderId="30" xfId="157" applyFont="1" applyFill="1" applyBorder="1" applyAlignment="1">
      <alignment horizontal="center" vertical="center"/>
      <protection/>
    </xf>
    <xf numFmtId="0" fontId="6" fillId="13" borderId="34" xfId="157" applyFont="1" applyFill="1" applyBorder="1" applyAlignment="1">
      <alignment horizontal="center" vertical="center"/>
      <protection/>
    </xf>
    <xf numFmtId="0" fontId="6" fillId="0" borderId="34" xfId="157" applyFont="1" applyBorder="1" applyAlignment="1">
      <alignment horizontal="center" vertical="center"/>
      <protection/>
    </xf>
    <xf numFmtId="0" fontId="6" fillId="0" borderId="38" xfId="157" applyFont="1" applyBorder="1" applyAlignment="1">
      <alignment horizontal="center" vertical="center"/>
      <protection/>
    </xf>
    <xf numFmtId="0" fontId="6" fillId="19" borderId="40" xfId="157" applyFont="1" applyFill="1" applyBorder="1" applyAlignment="1">
      <alignment horizontal="center" vertical="center"/>
      <protection/>
    </xf>
    <xf numFmtId="0" fontId="6" fillId="13" borderId="38" xfId="157" applyFont="1" applyFill="1" applyBorder="1" applyAlignment="1">
      <alignment horizontal="center" vertical="center"/>
      <protection/>
    </xf>
    <xf numFmtId="0" fontId="6" fillId="0" borderId="0" xfId="157" applyFont="1" applyFill="1" applyAlignment="1">
      <alignment horizontal="center" vertical="center"/>
      <protection/>
    </xf>
    <xf numFmtId="0" fontId="6" fillId="0" borderId="0" xfId="157" applyFont="1" applyAlignment="1">
      <alignment horizontal="center" vertical="center"/>
      <protection/>
    </xf>
    <xf numFmtId="0" fontId="7" fillId="56" borderId="30" xfId="157" applyFont="1" applyFill="1" applyBorder="1" applyAlignment="1">
      <alignment horizontal="center"/>
      <protection/>
    </xf>
    <xf numFmtId="0" fontId="37" fillId="0" borderId="33" xfId="157" applyFont="1" applyBorder="1" applyAlignment="1">
      <alignment horizontal="center" vertical="top" wrapText="1"/>
      <protection/>
    </xf>
    <xf numFmtId="0" fontId="6" fillId="0" borderId="35" xfId="157" applyFont="1" applyBorder="1" applyAlignment="1">
      <alignment horizontal="center" vertical="top" wrapText="1"/>
      <protection/>
    </xf>
    <xf numFmtId="0" fontId="6" fillId="0" borderId="39" xfId="157" applyFont="1" applyBorder="1" applyAlignment="1">
      <alignment horizontal="left" indent="1"/>
      <protection/>
    </xf>
    <xf numFmtId="0" fontId="6" fillId="0" borderId="39" xfId="157" applyFont="1" applyBorder="1" applyAlignment="1">
      <alignment horizontal="left" vertical="top" indent="1"/>
      <protection/>
    </xf>
    <xf numFmtId="0" fontId="6" fillId="0" borderId="39" xfId="157" applyFont="1" applyBorder="1" applyAlignment="1">
      <alignment vertical="top"/>
      <protection/>
    </xf>
    <xf numFmtId="3" fontId="6" fillId="0" borderId="34" xfId="157" applyNumberFormat="1" applyFont="1" applyBorder="1" applyAlignment="1">
      <alignment vertical="center"/>
      <protection/>
    </xf>
    <xf numFmtId="0" fontId="75" fillId="0" borderId="0" xfId="0" applyFont="1" applyFill="1" applyAlignment="1">
      <alignment wrapText="1"/>
    </xf>
    <xf numFmtId="0" fontId="36" fillId="0" borderId="30" xfId="78" applyFont="1" applyFill="1" applyBorder="1" applyAlignment="1" quotePrefix="1">
      <alignment horizontal="left" vertical="top" wrapText="1"/>
      <protection/>
    </xf>
    <xf numFmtId="0" fontId="36" fillId="0" borderId="30" xfId="78" applyFont="1" applyFill="1" applyBorder="1" applyAlignment="1" quotePrefix="1">
      <alignment horizontal="left" vertical="top"/>
      <protection/>
    </xf>
    <xf numFmtId="0" fontId="75" fillId="0" borderId="0" xfId="0" applyFont="1" applyFill="1" applyAlignment="1">
      <alignment/>
    </xf>
    <xf numFmtId="0" fontId="7" fillId="0" borderId="24" xfId="157" applyFont="1" applyBorder="1" applyAlignment="1">
      <alignment horizontal="center" vertical="center" wrapText="1"/>
      <protection/>
    </xf>
    <xf numFmtId="0" fontId="7" fillId="0" borderId="27" xfId="157" applyFont="1" applyBorder="1" applyAlignment="1">
      <alignment horizontal="center" vertical="center"/>
      <protection/>
    </xf>
    <xf numFmtId="17" fontId="7" fillId="0" borderId="31" xfId="157" applyNumberFormat="1" applyFont="1" applyBorder="1" applyAlignment="1">
      <alignment horizontal="center"/>
      <protection/>
    </xf>
    <xf numFmtId="0" fontId="7" fillId="0" borderId="4" xfId="157" applyFont="1" applyBorder="1" applyAlignment="1">
      <alignment horizontal="center"/>
      <protection/>
    </xf>
    <xf numFmtId="0" fontId="7" fillId="0" borderId="37" xfId="157" applyFont="1" applyBorder="1" applyAlignment="1">
      <alignment horizontal="center"/>
      <protection/>
    </xf>
    <xf numFmtId="0" fontId="4" fillId="0" borderId="0" xfId="157" applyFont="1" applyAlignment="1">
      <alignment horizontal="center"/>
      <protection/>
    </xf>
    <xf numFmtId="0" fontId="4" fillId="0" borderId="36" xfId="157" applyFont="1" applyBorder="1" applyAlignment="1">
      <alignment horizontal="center"/>
      <protection/>
    </xf>
    <xf numFmtId="0" fontId="7" fillId="0" borderId="25" xfId="157" applyFont="1" applyBorder="1" applyAlignment="1">
      <alignment horizontal="center" vertical="center" wrapText="1"/>
      <protection/>
    </xf>
    <xf numFmtId="0" fontId="7" fillId="0" borderId="28" xfId="157" applyFont="1" applyBorder="1" applyAlignment="1">
      <alignment horizontal="center" vertical="center"/>
      <protection/>
    </xf>
    <xf numFmtId="0" fontId="4" fillId="0" borderId="0" xfId="156" applyFont="1" applyAlignment="1">
      <alignment horizontal="center"/>
      <protection/>
    </xf>
    <xf numFmtId="0" fontId="4" fillId="0" borderId="0" xfId="156" applyFont="1" applyBorder="1" applyAlignment="1">
      <alignment horizontal="center"/>
      <protection/>
    </xf>
    <xf numFmtId="0" fontId="7" fillId="0" borderId="36" xfId="156" applyFont="1" applyBorder="1" applyAlignment="1">
      <alignment horizontal="center"/>
      <protection/>
    </xf>
    <xf numFmtId="0" fontId="6" fillId="23" borderId="24" xfId="156" applyFont="1" applyFill="1" applyBorder="1" applyAlignment="1">
      <alignment horizontal="center" vertical="center"/>
      <protection/>
    </xf>
    <xf numFmtId="0" fontId="6" fillId="23" borderId="21" xfId="156" applyFont="1" applyFill="1" applyBorder="1" applyAlignment="1">
      <alignment horizontal="center" vertical="center"/>
      <protection/>
    </xf>
    <xf numFmtId="0" fontId="6" fillId="23" borderId="27" xfId="156" applyFont="1" applyFill="1" applyBorder="1" applyAlignment="1">
      <alignment horizontal="center" vertical="center"/>
      <protection/>
    </xf>
    <xf numFmtId="0" fontId="6" fillId="23" borderId="24" xfId="156" applyFont="1" applyFill="1" applyBorder="1" applyAlignment="1">
      <alignment horizontal="center" vertical="center" wrapText="1"/>
      <protection/>
    </xf>
    <xf numFmtId="0" fontId="6" fillId="23" borderId="31" xfId="156" applyFont="1" applyFill="1" applyBorder="1" applyAlignment="1">
      <alignment horizontal="center" vertical="center"/>
      <protection/>
    </xf>
    <xf numFmtId="0" fontId="6" fillId="23" borderId="4" xfId="156" applyFont="1" applyFill="1" applyBorder="1" applyAlignment="1">
      <alignment horizontal="center" vertical="center"/>
      <protection/>
    </xf>
    <xf numFmtId="0" fontId="6" fillId="23" borderId="37" xfId="156" applyFont="1" applyFill="1" applyBorder="1" applyAlignment="1">
      <alignment horizontal="center" vertical="center"/>
      <protection/>
    </xf>
    <xf numFmtId="0" fontId="6" fillId="23" borderId="25" xfId="156" applyFont="1" applyFill="1" applyBorder="1" applyAlignment="1">
      <alignment horizontal="center" vertical="center"/>
      <protection/>
    </xf>
    <xf numFmtId="0" fontId="6" fillId="23" borderId="42" xfId="156" applyFont="1" applyFill="1" applyBorder="1" applyAlignment="1">
      <alignment horizontal="center" vertical="center"/>
      <protection/>
    </xf>
    <xf numFmtId="0" fontId="6" fillId="23" borderId="26" xfId="156" applyFont="1" applyFill="1" applyBorder="1" applyAlignment="1">
      <alignment horizontal="center" vertical="center"/>
      <protection/>
    </xf>
    <xf numFmtId="0" fontId="6" fillId="23" borderId="27" xfId="156" applyFont="1" applyFill="1" applyBorder="1" applyAlignment="1">
      <alignment horizontal="center" vertical="center" wrapText="1"/>
      <protection/>
    </xf>
    <xf numFmtId="0" fontId="6" fillId="23" borderId="28" xfId="156" applyFont="1" applyFill="1" applyBorder="1" applyAlignment="1">
      <alignment horizontal="center" vertical="center"/>
      <protection/>
    </xf>
    <xf numFmtId="0" fontId="6" fillId="23" borderId="29" xfId="156" applyFont="1" applyFill="1" applyBorder="1" applyAlignment="1">
      <alignment horizontal="center" vertical="center"/>
      <protection/>
    </xf>
    <xf numFmtId="203" fontId="6" fillId="23" borderId="24" xfId="115" applyNumberFormat="1" applyFont="1" applyFill="1" applyBorder="1" applyAlignment="1">
      <alignment horizontal="center" vertical="center"/>
    </xf>
    <xf numFmtId="203" fontId="6" fillId="23" borderId="27" xfId="115" applyNumberFormat="1" applyFont="1" applyFill="1" applyBorder="1" applyAlignment="1">
      <alignment horizontal="center" vertical="center"/>
    </xf>
    <xf numFmtId="0" fontId="6" fillId="0" borderId="38" xfId="157" applyFont="1" applyBorder="1" applyAlignment="1">
      <alignment vertical="top"/>
      <protection/>
    </xf>
    <xf numFmtId="0" fontId="6" fillId="0" borderId="35" xfId="157" applyFont="1" applyBorder="1" applyAlignment="1">
      <alignment vertical="top"/>
      <protection/>
    </xf>
    <xf numFmtId="0" fontId="6" fillId="0" borderId="35" xfId="157" applyFont="1" applyBorder="1" applyAlignment="1">
      <alignment horizontal="center" vertical="center"/>
      <protection/>
    </xf>
    <xf numFmtId="0" fontId="6" fillId="0" borderId="35" xfId="157" applyFont="1" applyBorder="1">
      <alignment/>
      <protection/>
    </xf>
    <xf numFmtId="203" fontId="6" fillId="13" borderId="34" xfId="115" applyNumberFormat="1" applyFont="1" applyFill="1" applyBorder="1" applyAlignment="1">
      <alignment/>
    </xf>
    <xf numFmtId="203" fontId="6" fillId="0" borderId="34" xfId="115" applyNumberFormat="1" applyFont="1" applyBorder="1" applyAlignment="1">
      <alignment vertical="center"/>
    </xf>
    <xf numFmtId="203" fontId="6" fillId="0" borderId="34" xfId="115" applyNumberFormat="1" applyFont="1" applyBorder="1" applyAlignment="1">
      <alignment/>
    </xf>
    <xf numFmtId="203" fontId="6" fillId="0" borderId="38" xfId="115" applyNumberFormat="1" applyFont="1" applyBorder="1" applyAlignment="1">
      <alignment/>
    </xf>
    <xf numFmtId="203" fontId="6" fillId="0" borderId="38" xfId="115" applyNumberFormat="1" applyFont="1" applyBorder="1" applyAlignment="1">
      <alignment vertical="top"/>
    </xf>
    <xf numFmtId="203" fontId="6" fillId="13" borderId="38" xfId="115" applyNumberFormat="1" applyFont="1" applyFill="1" applyBorder="1" applyAlignment="1">
      <alignment/>
    </xf>
    <xf numFmtId="3" fontId="6" fillId="0" borderId="38" xfId="157" applyNumberFormat="1" applyFont="1" applyBorder="1" applyAlignment="1">
      <alignment vertical="top"/>
      <protection/>
    </xf>
    <xf numFmtId="203" fontId="6" fillId="0" borderId="35" xfId="115" applyNumberFormat="1" applyFont="1" applyBorder="1" applyAlignment="1">
      <alignment vertical="top"/>
    </xf>
    <xf numFmtId="3" fontId="6" fillId="0" borderId="0" xfId="157" applyNumberFormat="1" applyFont="1" applyFill="1">
      <alignment/>
      <protection/>
    </xf>
    <xf numFmtId="203" fontId="6" fillId="13" borderId="38" xfId="157" applyNumberFormat="1" applyFont="1" applyFill="1" applyBorder="1">
      <alignment/>
      <protection/>
    </xf>
    <xf numFmtId="3" fontId="6" fillId="0" borderId="35" xfId="157" applyNumberFormat="1" applyFont="1" applyBorder="1" applyAlignment="1">
      <alignment vertical="top"/>
      <protection/>
    </xf>
    <xf numFmtId="3" fontId="6" fillId="19" borderId="39" xfId="157" applyNumberFormat="1" applyFont="1" applyFill="1" applyBorder="1" applyAlignment="1">
      <alignment vertical="top"/>
      <protection/>
    </xf>
    <xf numFmtId="3" fontId="6" fillId="19" borderId="32" xfId="157" applyNumberFormat="1" applyFont="1" applyFill="1" applyBorder="1" applyAlignment="1">
      <alignment/>
      <protection/>
    </xf>
    <xf numFmtId="3" fontId="6" fillId="0" borderId="33" xfId="157" applyNumberFormat="1" applyFont="1" applyBorder="1">
      <alignment/>
      <protection/>
    </xf>
    <xf numFmtId="0" fontId="7" fillId="19" borderId="39" xfId="157" applyFont="1" applyFill="1" applyBorder="1" applyAlignment="1">
      <alignment vertical="top" wrapText="1"/>
      <protection/>
    </xf>
    <xf numFmtId="203" fontId="6" fillId="0" borderId="33" xfId="115" applyNumberFormat="1" applyFont="1" applyBorder="1" applyAlignment="1">
      <alignment/>
    </xf>
    <xf numFmtId="203" fontId="6" fillId="57" borderId="34" xfId="115" applyNumberFormat="1" applyFont="1" applyFill="1" applyBorder="1" applyAlignment="1">
      <alignment/>
    </xf>
    <xf numFmtId="203" fontId="6" fillId="0" borderId="38" xfId="157" applyNumberFormat="1" applyFont="1" applyBorder="1">
      <alignment/>
      <protection/>
    </xf>
    <xf numFmtId="203" fontId="6" fillId="19" borderId="40" xfId="157" applyNumberFormat="1" applyFont="1" applyFill="1" applyBorder="1" applyAlignment="1">
      <alignment/>
      <protection/>
    </xf>
    <xf numFmtId="203" fontId="6" fillId="57" borderId="38" xfId="115" applyNumberFormat="1" applyFont="1" applyFill="1" applyBorder="1" applyAlignment="1">
      <alignment vertical="top"/>
    </xf>
    <xf numFmtId="203" fontId="6" fillId="13" borderId="38" xfId="157" applyNumberFormat="1" applyFont="1" applyFill="1" applyBorder="1" applyAlignment="1">
      <alignment vertical="top"/>
      <protection/>
    </xf>
    <xf numFmtId="0" fontId="6" fillId="0" borderId="32" xfId="157" applyFont="1" applyBorder="1" applyAlignment="1">
      <alignment vertical="top" wrapText="1"/>
      <protection/>
    </xf>
    <xf numFmtId="0" fontId="6" fillId="0" borderId="39" xfId="157" applyFont="1" applyBorder="1" applyAlignment="1">
      <alignment horizontal="left" vertical="top" wrapText="1" indent="2"/>
      <protection/>
    </xf>
    <xf numFmtId="0" fontId="6" fillId="0" borderId="27" xfId="157" applyFont="1" applyBorder="1" applyAlignment="1">
      <alignment vertical="top" wrapText="1"/>
      <protection/>
    </xf>
    <xf numFmtId="0" fontId="6" fillId="0" borderId="27" xfId="157" applyFont="1" applyBorder="1" applyAlignment="1">
      <alignment horizontal="center" vertical="top" wrapText="1"/>
      <protection/>
    </xf>
    <xf numFmtId="0" fontId="76" fillId="0" borderId="35" xfId="0" applyFont="1" applyBorder="1" applyAlignment="1">
      <alignment horizontal="left" vertical="top" wrapText="1"/>
    </xf>
    <xf numFmtId="215" fontId="6" fillId="0" borderId="35" xfId="157" applyNumberFormat="1" applyFont="1" applyBorder="1" applyAlignment="1">
      <alignment vertical="top" wrapText="1"/>
      <protection/>
    </xf>
    <xf numFmtId="2" fontId="6" fillId="0" borderId="35" xfId="157" applyNumberFormat="1" applyFont="1" applyBorder="1" applyAlignment="1">
      <alignment horizontal="center" vertical="top" wrapText="1"/>
      <protection/>
    </xf>
  </cellXfs>
  <cellStyles count="17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 2 2" xfId="62"/>
    <cellStyle name="Dezimal_CSI Price Comparison" xfId="63"/>
    <cellStyle name="Explanatory Text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Linked Cell" xfId="74"/>
    <cellStyle name="Neutral" xfId="75"/>
    <cellStyle name="no dec" xfId="76"/>
    <cellStyle name="Normal 2" xfId="77"/>
    <cellStyle name="Normal_F_โรงเรียนในฝัน" xfId="78"/>
    <cellStyle name="Note" xfId="79"/>
    <cellStyle name="Outpu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เครื่องหมายจุลภาค 10" xfId="87"/>
    <cellStyle name="เครื่องหมายจุลภาค 2" xfId="88"/>
    <cellStyle name="เครื่องหมายจุลภาค 2 2" xfId="89"/>
    <cellStyle name="เครื่องหมายจุลภาค 2 2 2" xfId="90"/>
    <cellStyle name="เครื่องหมายจุลภาค 2 3" xfId="91"/>
    <cellStyle name="เครื่องหมายจุลภาค 2 4" xfId="92"/>
    <cellStyle name="เครื่องหมายจุลภาค 2 5" xfId="93"/>
    <cellStyle name="เครื่องหมายจุลภาค 2 6" xfId="94"/>
    <cellStyle name="เครื่องหมายจุลภาค 2 7" xfId="95"/>
    <cellStyle name="เครื่องหมายจุลภาค 2 8" xfId="96"/>
    <cellStyle name="เครื่องหมายจุลภาค 3" xfId="97"/>
    <cellStyle name="เครื่องหมายจุลภาค 3 2" xfId="98"/>
    <cellStyle name="เครื่องหมายจุลภาค 3 3" xfId="99"/>
    <cellStyle name="เครื่องหมายจุลภาค 3 4" xfId="100"/>
    <cellStyle name="เครื่องหมายจุลภาค 3 5" xfId="101"/>
    <cellStyle name="เครื่องหมายจุลภาค 3 6" xfId="102"/>
    <cellStyle name="เครื่องหมายจุลภาค 4" xfId="103"/>
    <cellStyle name="เครื่องหมายจุลภาค 4 2" xfId="104"/>
    <cellStyle name="เครื่องหมายจุลภาค 4 3" xfId="105"/>
    <cellStyle name="เครื่องหมายจุลภาค 4 4" xfId="106"/>
    <cellStyle name="เครื่องหมายจุลภาค 4 5" xfId="107"/>
    <cellStyle name="เครื่องหมายจุลภาค 5" xfId="108"/>
    <cellStyle name="เครื่องหมายจุลภาค 6" xfId="109"/>
    <cellStyle name="เครื่องหมายจุลภาค 6 2" xfId="110"/>
    <cellStyle name="เครื่องหมายจุลภาค 6 2 2" xfId="111"/>
    <cellStyle name="เครื่องหมายจุลภาค 7" xfId="112"/>
    <cellStyle name="เครื่องหมายจุลภาค 8" xfId="113"/>
    <cellStyle name="เครื่องหมายจุลภาค 9" xfId="114"/>
    <cellStyle name="Comma" xfId="115"/>
    <cellStyle name="Comma [0]" xfId="116"/>
    <cellStyle name="ชื่อเรื่อง" xfId="117"/>
    <cellStyle name="เชื่อมโยงหลายมิติ_แบบฟอร์มคำขอรายได้ประจำปี 2552 (ลงเว็บ)" xfId="118"/>
    <cellStyle name="เซลล์ตรวจสอบ" xfId="119"/>
    <cellStyle name="เซลล์ที่มีลิงก์" xfId="120"/>
    <cellStyle name="ดี" xfId="121"/>
    <cellStyle name="ตัวยก" xfId="122"/>
    <cellStyle name="น้บะภฒ_95" xfId="123"/>
    <cellStyle name="ปกติ 10" xfId="124"/>
    <cellStyle name="ปกติ 2" xfId="125"/>
    <cellStyle name="ปกติ 2 2" xfId="126"/>
    <cellStyle name="ปกติ 2 2 2" xfId="127"/>
    <cellStyle name="ปกติ 2 3" xfId="128"/>
    <cellStyle name="ปกติ 2 4" xfId="129"/>
    <cellStyle name="ปกติ 2 5" xfId="130"/>
    <cellStyle name="ปกติ 2 6" xfId="131"/>
    <cellStyle name="ปกติ 2 7" xfId="132"/>
    <cellStyle name="ปกติ 2 8" xfId="133"/>
    <cellStyle name="ปกติ 3" xfId="134"/>
    <cellStyle name="ปกติ 3 2" xfId="135"/>
    <cellStyle name="ปกติ 3 3" xfId="136"/>
    <cellStyle name="ปกติ 3 4" xfId="137"/>
    <cellStyle name="ปกติ 3 5" xfId="138"/>
    <cellStyle name="ปกติ 3 6" xfId="139"/>
    <cellStyle name="ปกติ 3 7" xfId="140"/>
    <cellStyle name="ปกติ 3_3. 3.4 สำนัก สรุปแยก ต่อเนื่อง ขั้นต่ำ  มีเงินนอกnew1" xfId="141"/>
    <cellStyle name="ปกติ 4" xfId="142"/>
    <cellStyle name="ปกติ 4 2" xfId="143"/>
    <cellStyle name="ปกติ 4 3" xfId="144"/>
    <cellStyle name="ปกติ 4 4" xfId="145"/>
    <cellStyle name="ปกติ 4 5" xfId="146"/>
    <cellStyle name="ปกติ 5" xfId="147"/>
    <cellStyle name="ปกติ 5 2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แบบรายงานแผนปฏิบัติการจัดซื้อจัดจ้าง" xfId="156"/>
    <cellStyle name="ปกติ_สรุปงบจำแนกตามแผน" xfId="157"/>
    <cellStyle name="ป้อนค่า" xfId="158"/>
    <cellStyle name="ปานกลาง" xfId="159"/>
    <cellStyle name="Percent" xfId="160"/>
    <cellStyle name="เปอร์เซ็นต์ 2" xfId="161"/>
    <cellStyle name="เปอร์เซ็นต์ 3" xfId="162"/>
    <cellStyle name="ผลรวม" xfId="163"/>
    <cellStyle name="แย่" xfId="164"/>
    <cellStyle name="ฤธถ [0]_95" xfId="165"/>
    <cellStyle name="ฤธถ_95" xfId="166"/>
    <cellStyle name="ล๋ศญ [0]_95" xfId="167"/>
    <cellStyle name="ล๋ศญ_95" xfId="168"/>
    <cellStyle name="วฅมุ_4ฟ๙ฝวภ๛" xfId="169"/>
    <cellStyle name="Currency" xfId="170"/>
    <cellStyle name="Currency [0]" xfId="171"/>
    <cellStyle name="ส่วนที่ถูกเน้น1" xfId="172"/>
    <cellStyle name="ส่วนที่ถูกเน้น2" xfId="173"/>
    <cellStyle name="ส่วนที่ถูกเน้น3" xfId="174"/>
    <cellStyle name="ส่วนที่ถูกเน้น4" xfId="175"/>
    <cellStyle name="ส่วนที่ถูกเน้น5" xfId="176"/>
    <cellStyle name="ส่วนที่ถูกเน้น6" xfId="177"/>
    <cellStyle name="แสดงผล" xfId="178"/>
    <cellStyle name="หมายเหตุ" xfId="179"/>
    <cellStyle name="หัวเรื่อง 1" xfId="180"/>
    <cellStyle name="หัวเรื่อง 2" xfId="181"/>
    <cellStyle name="หัวเรื่อง 3" xfId="182"/>
    <cellStyle name="หัวเรื่อง 4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.&#3591;&#3634;&#3609;&#3623;&#3636;&#3648;&#3588;&#3619;&#3634;&#3632;&#3627;&#3660;&#3591;&#3610;&#3611;&#3619;&#3632;&#3617;&#3634;&#3603;&#3649;&#3621;&#3632;&#3629;&#3633;&#3605;&#3619;&#3634;&#3585;&#3635;&#3621;&#3633;&#3591;\&#3591;&#3610;&#3611;&#3619;&#3632;&#3617;&#3634;&#3603;&#3649;&#3612;&#3656;&#3609;&#3604;&#3636;&#3609;\&#3591;&#3611;&#3617;.&#3649;&#3612;&#3656;&#3609;&#3604;&#3636;&#3609;&#3611;&#3637;%2057\&#3652;&#3604;&#3657;&#3619;&#3633;&#3610;&#3592;&#3633;&#3604;&#3626;&#3619;&#3619;57\&#3627;&#3609;&#3656;&#3623;&#3618;&#3591;&#3634;&#3609;&#3626;&#3656;&#3591;&#3649;&#3612;&#3609;&#3592;&#3633;&#3604;&#3595;&#3639;&#3657;&#3629;&#3592;&#3633;&#3604;&#3592;&#3657;&#3634;&#3591;&#3591;&#3610;&#3621;&#3591;&#3607;&#3640;&#3609;57\&#3649;&#3610;&#3610;&#3615;&#3629;&#3619;&#3660;&#3617;&#3605;&#3636;&#3604;&#3605;&#3634;&#3617;&#3649;&#3612;&#3609;&#3619;&#3634;&#3618;&#3585;&#3634;&#3619;&#3588;&#3619;&#3640;&#3616;&#3633;&#3603;&#3601;&#3660;%2057%20&#3611;&#3619;&#3633;&#3610;&#3651;&#3627;&#3617;&#3656;%2024%20&#3585;.&#3588;.%2056%20&#3619;&#3623;&#3617;&#3588;&#3603;&#36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3%20&#3651;&#3609;%204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My%20Documents\600-5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52;&#3604;&#3619;&#3660;&#3615;%20D\BackUp\&#3623;&#3634;&#3591;&#3612;&#3633;&#3591;&#3649;&#3617;&#3656;&#3610;&#3607;\&#3591;&#3610;&#3611;&#3619;&#3632;&#3617;&#3634;&#3603;%202555\&#3649;&#3612;&#3609;&#3591;&#3610;&#3611;&#3619;&#3632;&#3617;&#3634;&#3603;&#3649;&#3621;&#3632;&#3619;&#3634;&#3618;&#3652;&#3604;&#3657;%2055\&#3648;&#3591;&#3636;&#3609;&#3619;&#3634;&#3618;&#3652;&#3604;&#3657;%2055\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nyalak\Tanyalak\&#3594;&#3637;&#3657;&#3649;&#3592;&#3591;%20&#3591;&#3611;&#3617;\&#3649;&#3610;&#3610;%20&#3585;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9;&#3610;&#3610;%20&#3585;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แผน คร.งปม.57-1 "/>
      <sheetName val="คร.งปม.57-1 ผลิต-ปรับใหม่"/>
      <sheetName val="คร.งปม.57-1 คณะสถาปัตย"/>
      <sheetName val="คร.งปม.57-1 คณะประมงฯ"/>
      <sheetName val="คร.งปม.57-1 วิศวฯ "/>
      <sheetName val="คร.งปม.57-1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23"/>
  <sheetViews>
    <sheetView zoomScale="70" zoomScaleNormal="70" zoomScaleSheetLayoutView="50" zoomScalePageLayoutView="0" workbookViewId="0" topLeftCell="A3">
      <selection activeCell="L24" sqref="L24"/>
    </sheetView>
  </sheetViews>
  <sheetFormatPr defaultColWidth="9.140625" defaultRowHeight="15"/>
  <cols>
    <col min="1" max="1" width="44.421875" style="38" customWidth="1"/>
    <col min="2" max="2" width="7.7109375" style="96" customWidth="1"/>
    <col min="3" max="3" width="7.7109375" style="38" customWidth="1"/>
    <col min="4" max="4" width="8.7109375" style="38" customWidth="1"/>
    <col min="5" max="5" width="7.421875" style="38" customWidth="1"/>
    <col min="6" max="6" width="8.7109375" style="38" customWidth="1"/>
    <col min="7" max="7" width="8.421875" style="38" customWidth="1"/>
    <col min="8" max="8" width="8.7109375" style="38" customWidth="1"/>
    <col min="9" max="9" width="7.7109375" style="38" customWidth="1"/>
    <col min="10" max="10" width="8.7109375" style="38" customWidth="1"/>
    <col min="11" max="11" width="6.57421875" style="38" customWidth="1"/>
    <col min="12" max="14" width="8.7109375" style="38" customWidth="1"/>
    <col min="15" max="15" width="7.421875" style="38" customWidth="1"/>
    <col min="16" max="16" width="8.7109375" style="38" customWidth="1"/>
    <col min="17" max="17" width="7.7109375" style="38" customWidth="1"/>
    <col min="18" max="35" width="8.7109375" style="38" customWidth="1"/>
    <col min="36" max="16384" width="9.00390625" style="38" customWidth="1"/>
  </cols>
  <sheetData>
    <row r="1" spans="1:37" s="36" customFormat="1" ht="24.7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s="36" customFormat="1" ht="24.75">
      <c r="A2" s="124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s="36" customFormat="1" ht="24.75">
      <c r="A3" s="124" t="s">
        <v>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 t="s">
        <v>41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35"/>
      <c r="AK3" s="35"/>
    </row>
    <row r="4" spans="1:35" ht="6.75" customHeight="1">
      <c r="A4" s="59"/>
      <c r="D4" s="37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</row>
    <row r="5" spans="1:35" ht="21" customHeight="1">
      <c r="A5" s="119" t="s">
        <v>26</v>
      </c>
      <c r="B5" s="46" t="s">
        <v>8</v>
      </c>
      <c r="C5" s="49" t="s">
        <v>25</v>
      </c>
      <c r="D5" s="121">
        <v>243527</v>
      </c>
      <c r="E5" s="122"/>
      <c r="F5" s="121">
        <v>243558</v>
      </c>
      <c r="G5" s="122"/>
      <c r="H5" s="121">
        <v>243588</v>
      </c>
      <c r="I5" s="122"/>
      <c r="J5" s="121" t="s">
        <v>17</v>
      </c>
      <c r="K5" s="122"/>
      <c r="L5" s="121">
        <v>243619</v>
      </c>
      <c r="M5" s="122"/>
      <c r="N5" s="121">
        <v>243650</v>
      </c>
      <c r="O5" s="122"/>
      <c r="P5" s="121">
        <v>243678</v>
      </c>
      <c r="Q5" s="122"/>
      <c r="R5" s="121" t="s">
        <v>18</v>
      </c>
      <c r="S5" s="123"/>
      <c r="T5" s="121">
        <v>243709</v>
      </c>
      <c r="U5" s="122"/>
      <c r="V5" s="121">
        <v>243739</v>
      </c>
      <c r="W5" s="122"/>
      <c r="X5" s="121">
        <v>243770</v>
      </c>
      <c r="Y5" s="122"/>
      <c r="Z5" s="121" t="s">
        <v>19</v>
      </c>
      <c r="AA5" s="122"/>
      <c r="AB5" s="121">
        <v>243800</v>
      </c>
      <c r="AC5" s="122"/>
      <c r="AD5" s="121">
        <v>243831</v>
      </c>
      <c r="AE5" s="122"/>
      <c r="AF5" s="121">
        <v>243862</v>
      </c>
      <c r="AG5" s="122"/>
      <c r="AH5" s="121" t="s">
        <v>20</v>
      </c>
      <c r="AI5" s="123"/>
    </row>
    <row r="6" spans="1:35" ht="22.5">
      <c r="A6" s="120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22</v>
      </c>
      <c r="W6" s="40" t="s">
        <v>23</v>
      </c>
      <c r="X6" s="40" t="s">
        <v>22</v>
      </c>
      <c r="Y6" s="40" t="s">
        <v>23</v>
      </c>
      <c r="Z6" s="40" t="s">
        <v>22</v>
      </c>
      <c r="AA6" s="40" t="s">
        <v>23</v>
      </c>
      <c r="AB6" s="40" t="s">
        <v>22</v>
      </c>
      <c r="AC6" s="40" t="s">
        <v>23</v>
      </c>
      <c r="AD6" s="40" t="s">
        <v>22</v>
      </c>
      <c r="AE6" s="40" t="s">
        <v>23</v>
      </c>
      <c r="AF6" s="40" t="s">
        <v>22</v>
      </c>
      <c r="AG6" s="40" t="s">
        <v>23</v>
      </c>
      <c r="AH6" s="40" t="s">
        <v>22</v>
      </c>
      <c r="AI6" s="40" t="s">
        <v>23</v>
      </c>
    </row>
    <row r="7" spans="1:35" ht="22.5">
      <c r="A7" s="89" t="s">
        <v>31</v>
      </c>
      <c r="B7" s="10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51" customFormat="1" ht="22.5">
      <c r="A8" s="74" t="s">
        <v>28</v>
      </c>
      <c r="B8" s="109"/>
      <c r="C8" s="7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s="51" customFormat="1" ht="23.25">
      <c r="A9" s="90" t="s">
        <v>55</v>
      </c>
      <c r="B9" s="75">
        <v>80</v>
      </c>
      <c r="C9" s="75" t="s">
        <v>34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22.5">
      <c r="A10" s="89" t="s">
        <v>27</v>
      </c>
      <c r="B10" s="108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51" customFormat="1" ht="22.5">
      <c r="A11" s="91" t="s">
        <v>28</v>
      </c>
      <c r="B11" s="5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 s="85" customFormat="1" ht="23.25">
      <c r="A12" s="92" t="s">
        <v>50</v>
      </c>
      <c r="B12" s="83">
        <v>400</v>
      </c>
      <c r="C12" s="83" t="s">
        <v>33</v>
      </c>
      <c r="D12" s="84"/>
      <c r="E12" s="84"/>
      <c r="F12" s="84"/>
      <c r="G12" s="84"/>
      <c r="H12" s="84">
        <v>200</v>
      </c>
      <c r="I12" s="84"/>
      <c r="J12" s="84">
        <v>200</v>
      </c>
      <c r="K12" s="84"/>
      <c r="L12" s="84">
        <v>200</v>
      </c>
      <c r="M12" s="84"/>
      <c r="N12" s="84"/>
      <c r="O12" s="84"/>
      <c r="P12" s="84"/>
      <c r="Q12" s="84"/>
      <c r="R12" s="84">
        <v>200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s="85" customFormat="1" ht="23.25">
      <c r="A13" s="93" t="s">
        <v>51</v>
      </c>
      <c r="B13" s="86">
        <v>100</v>
      </c>
      <c r="C13" s="86" t="s">
        <v>33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>
        <v>50</v>
      </c>
      <c r="O13" s="87"/>
      <c r="P13" s="87"/>
      <c r="Q13" s="87"/>
      <c r="R13" s="87">
        <v>50</v>
      </c>
      <c r="S13" s="87"/>
      <c r="T13" s="87"/>
      <c r="U13" s="87"/>
      <c r="V13" s="87">
        <v>50</v>
      </c>
      <c r="W13" s="87"/>
      <c r="X13" s="87"/>
      <c r="Y13" s="87"/>
      <c r="Z13" s="87">
        <v>50</v>
      </c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s="85" customFormat="1" ht="23.25">
      <c r="A14" s="94" t="s">
        <v>55</v>
      </c>
      <c r="B14" s="88">
        <v>80</v>
      </c>
      <c r="C14" s="88" t="s">
        <v>34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>
        <v>80</v>
      </c>
      <c r="O14" s="87"/>
      <c r="P14" s="87"/>
      <c r="Q14" s="87"/>
      <c r="R14" s="87">
        <v>80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s="51" customFormat="1" ht="22.5">
      <c r="A15" s="91" t="s">
        <v>29</v>
      </c>
      <c r="B15" s="56"/>
      <c r="C15" s="5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35" s="51" customFormat="1" ht="48">
      <c r="A16" s="95" t="s">
        <v>52</v>
      </c>
      <c r="B16" s="56">
        <v>80</v>
      </c>
      <c r="C16" s="55" t="s">
        <v>34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>
        <v>80</v>
      </c>
      <c r="O16" s="50"/>
      <c r="P16" s="50"/>
      <c r="Q16" s="50"/>
      <c r="R16" s="50">
        <v>80</v>
      </c>
      <c r="S16" s="50"/>
      <c r="T16" s="50"/>
      <c r="U16" s="50"/>
      <c r="V16" s="50">
        <v>80</v>
      </c>
      <c r="W16" s="50"/>
      <c r="X16" s="50"/>
      <c r="Y16" s="50"/>
      <c r="Z16" s="50">
        <v>80</v>
      </c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s="51" customFormat="1" ht="24">
      <c r="A17" s="95" t="s">
        <v>53</v>
      </c>
      <c r="B17" s="56">
        <v>80</v>
      </c>
      <c r="C17" s="55" t="s">
        <v>34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>
        <v>80</v>
      </c>
      <c r="O17" s="52"/>
      <c r="P17" s="52"/>
      <c r="Q17" s="52"/>
      <c r="R17" s="52">
        <v>80</v>
      </c>
      <c r="S17" s="52"/>
      <c r="T17" s="52"/>
      <c r="U17" s="52"/>
      <c r="V17" s="52">
        <v>80</v>
      </c>
      <c r="W17" s="52"/>
      <c r="X17" s="52"/>
      <c r="Y17" s="52"/>
      <c r="Z17" s="52">
        <v>80</v>
      </c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s="51" customFormat="1" ht="22.5">
      <c r="A18" s="171" t="s">
        <v>66</v>
      </c>
      <c r="B18" s="56"/>
      <c r="C18" s="5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s="51" customFormat="1" ht="22.5">
      <c r="A19" s="172" t="s">
        <v>67</v>
      </c>
      <c r="B19" s="55" t="s">
        <v>34</v>
      </c>
      <c r="C19" s="55">
        <v>90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>
        <v>90</v>
      </c>
      <c r="O19" s="52"/>
      <c r="P19" s="52"/>
      <c r="Q19" s="52"/>
      <c r="R19" s="52">
        <v>90</v>
      </c>
      <c r="S19" s="52"/>
      <c r="T19" s="52"/>
      <c r="U19" s="52"/>
      <c r="V19" s="52">
        <v>90</v>
      </c>
      <c r="W19" s="52"/>
      <c r="X19" s="52"/>
      <c r="Y19" s="52"/>
      <c r="Z19" s="52">
        <v>90</v>
      </c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s="51" customFormat="1" ht="22.5">
      <c r="A20" s="50" t="s">
        <v>30</v>
      </c>
      <c r="B20" s="56"/>
      <c r="C20" s="5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s="57" customFormat="1" ht="28.5" customHeight="1">
      <c r="A21" s="175" t="s">
        <v>54</v>
      </c>
      <c r="B21" s="177">
        <f>J21+R21+Z21</f>
        <v>0.05</v>
      </c>
      <c r="C21" s="110" t="s">
        <v>35</v>
      </c>
      <c r="D21" s="53"/>
      <c r="E21" s="53"/>
      <c r="F21" s="53"/>
      <c r="G21" s="53"/>
      <c r="H21" s="176">
        <f>19150/1000000</f>
        <v>0.01915</v>
      </c>
      <c r="I21" s="53"/>
      <c r="J21" s="176">
        <f>H21</f>
        <v>0.01915</v>
      </c>
      <c r="K21" s="53"/>
      <c r="L21" s="53"/>
      <c r="M21" s="53"/>
      <c r="N21" s="176">
        <f>13850/1000000</f>
        <v>0.01385</v>
      </c>
      <c r="O21" s="53"/>
      <c r="P21" s="53"/>
      <c r="Q21" s="53"/>
      <c r="R21" s="176">
        <f>N21</f>
        <v>0.01385</v>
      </c>
      <c r="S21" s="53"/>
      <c r="T21" s="53"/>
      <c r="U21" s="53"/>
      <c r="V21" s="53"/>
      <c r="W21" s="53"/>
      <c r="X21" s="53">
        <f>17000/1000000</f>
        <v>0.017</v>
      </c>
      <c r="Y21" s="53"/>
      <c r="Z21" s="53">
        <f>X21</f>
        <v>0.017</v>
      </c>
      <c r="AA21" s="53"/>
      <c r="AB21" s="53"/>
      <c r="AC21" s="53"/>
      <c r="AD21" s="53"/>
      <c r="AE21" s="53"/>
      <c r="AF21" s="53"/>
      <c r="AG21" s="53"/>
      <c r="AH21" s="53"/>
      <c r="AI21" s="53"/>
    </row>
    <row r="22" spans="1:35" s="51" customFormat="1" ht="22.5" hidden="1">
      <c r="A22" s="173"/>
      <c r="B22" s="174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</row>
    <row r="23" ht="22.5">
      <c r="A23" s="48"/>
    </row>
  </sheetData>
  <sheetProtection/>
  <mergeCells count="21">
    <mergeCell ref="AF5:AG5"/>
    <mergeCell ref="A1:S1"/>
    <mergeCell ref="A2:S2"/>
    <mergeCell ref="A3:S3"/>
    <mergeCell ref="T3:AI4"/>
    <mergeCell ref="X5:Y5"/>
    <mergeCell ref="V5:W5"/>
    <mergeCell ref="L5:M5"/>
    <mergeCell ref="Z5:AA5"/>
    <mergeCell ref="AB5:AC5"/>
    <mergeCell ref="AD5:AE5"/>
    <mergeCell ref="A5:A6"/>
    <mergeCell ref="D5:E5"/>
    <mergeCell ref="F5:G5"/>
    <mergeCell ref="H5:I5"/>
    <mergeCell ref="J5:K5"/>
    <mergeCell ref="AH5:AI5"/>
    <mergeCell ref="N5:O5"/>
    <mergeCell ref="P5:Q5"/>
    <mergeCell ref="R5:S5"/>
    <mergeCell ref="T5:U5"/>
  </mergeCells>
  <printOptions horizontalCentered="1"/>
  <pageMargins left="0.1968503937007874" right="0.1968503937007874" top="0.5511811023622047" bottom="0.31496062992125984" header="0.2755905511811024" footer="0.1968503937007874"/>
  <pageSetup horizontalDpi="600" verticalDpi="600" orientation="landscape" paperSize="9" scale="70" r:id="rId1"/>
  <headerFooter alignWithMargins="0">
    <oddHeader>&amp;Rบก.61-04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L38"/>
  <sheetViews>
    <sheetView tabSelected="1" zoomScale="80" zoomScaleNormal="80" zoomScaleSheetLayoutView="50" zoomScalePageLayoutView="0" workbookViewId="0" topLeftCell="A12">
      <selection activeCell="A20" sqref="A20"/>
    </sheetView>
  </sheetViews>
  <sheetFormatPr defaultColWidth="9.140625" defaultRowHeight="15"/>
  <cols>
    <col min="1" max="1" width="55.421875" style="38" customWidth="1"/>
    <col min="2" max="2" width="8.57421875" style="38" customWidth="1"/>
    <col min="3" max="3" width="8.7109375" style="107" customWidth="1"/>
    <col min="4" max="4" width="8.7109375" style="38" customWidth="1"/>
    <col min="5" max="5" width="7.28125" style="38" customWidth="1"/>
    <col min="6" max="6" width="8.7109375" style="38" customWidth="1"/>
    <col min="7" max="7" width="7.7109375" style="38" customWidth="1"/>
    <col min="8" max="8" width="8.7109375" style="38" customWidth="1"/>
    <col min="9" max="9" width="7.7109375" style="38" customWidth="1"/>
    <col min="10" max="10" width="8.7109375" style="38" customWidth="1"/>
    <col min="11" max="11" width="7.421875" style="38" customWidth="1"/>
    <col min="12" max="12" width="8.7109375" style="38" customWidth="1"/>
    <col min="13" max="13" width="7.421875" style="38" customWidth="1"/>
    <col min="14" max="19" width="8.7109375" style="38" customWidth="1"/>
    <col min="20" max="20" width="61.8515625" style="38" customWidth="1"/>
    <col min="21" max="36" width="8.7109375" style="38" customWidth="1"/>
    <col min="37" max="16384" width="9.00390625" style="38" customWidth="1"/>
  </cols>
  <sheetData>
    <row r="1" spans="1:38" s="36" customFormat="1" ht="24.75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 t="s">
        <v>42</v>
      </c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35"/>
      <c r="AL1" s="35"/>
    </row>
    <row r="2" spans="1:38" s="36" customFormat="1" ht="24.75">
      <c r="A2" s="124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 t="s">
        <v>40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35"/>
      <c r="AL2" s="35"/>
    </row>
    <row r="3" spans="1:38" s="36" customFormat="1" ht="24.75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 t="s">
        <v>56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35"/>
      <c r="AL3" s="35"/>
    </row>
    <row r="4" spans="1:20" ht="9" customHeight="1">
      <c r="A4" s="47"/>
      <c r="C4" s="97"/>
      <c r="T4" s="47"/>
    </row>
    <row r="5" spans="1:36" ht="21" customHeight="1">
      <c r="A5" s="126" t="s">
        <v>26</v>
      </c>
      <c r="B5" s="46" t="s">
        <v>8</v>
      </c>
      <c r="C5" s="98" t="s">
        <v>25</v>
      </c>
      <c r="D5" s="121">
        <v>243527</v>
      </c>
      <c r="E5" s="122"/>
      <c r="F5" s="121">
        <v>243558</v>
      </c>
      <c r="G5" s="122"/>
      <c r="H5" s="121">
        <v>243588</v>
      </c>
      <c r="I5" s="122"/>
      <c r="J5" s="121" t="s">
        <v>17</v>
      </c>
      <c r="K5" s="122"/>
      <c r="L5" s="121">
        <v>243619</v>
      </c>
      <c r="M5" s="122"/>
      <c r="N5" s="121">
        <v>243650</v>
      </c>
      <c r="O5" s="122"/>
      <c r="P5" s="121">
        <v>243678</v>
      </c>
      <c r="Q5" s="122"/>
      <c r="R5" s="121" t="s">
        <v>18</v>
      </c>
      <c r="S5" s="122"/>
      <c r="T5" s="60"/>
      <c r="U5" s="121">
        <v>243709</v>
      </c>
      <c r="V5" s="122"/>
      <c r="W5" s="121">
        <v>243739</v>
      </c>
      <c r="X5" s="122"/>
      <c r="Y5" s="121">
        <v>243770</v>
      </c>
      <c r="Z5" s="122"/>
      <c r="AA5" s="121" t="s">
        <v>19</v>
      </c>
      <c r="AB5" s="122"/>
      <c r="AC5" s="121">
        <v>243800</v>
      </c>
      <c r="AD5" s="122"/>
      <c r="AE5" s="121">
        <v>243831</v>
      </c>
      <c r="AF5" s="122"/>
      <c r="AG5" s="121">
        <v>243862</v>
      </c>
      <c r="AH5" s="122"/>
      <c r="AI5" s="121" t="s">
        <v>20</v>
      </c>
      <c r="AJ5" s="123"/>
    </row>
    <row r="6" spans="1:36" ht="22.5">
      <c r="A6" s="127"/>
      <c r="B6" s="39" t="s">
        <v>21</v>
      </c>
      <c r="C6" s="9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23</v>
      </c>
      <c r="U6" s="40" t="s">
        <v>22</v>
      </c>
      <c r="V6" s="40" t="s">
        <v>23</v>
      </c>
      <c r="W6" s="40" t="s">
        <v>22</v>
      </c>
      <c r="X6" s="40" t="s">
        <v>23</v>
      </c>
      <c r="Y6" s="40" t="s">
        <v>22</v>
      </c>
      <c r="Z6" s="40" t="s">
        <v>23</v>
      </c>
      <c r="AA6" s="40" t="s">
        <v>22</v>
      </c>
      <c r="AB6" s="40" t="s">
        <v>23</v>
      </c>
      <c r="AC6" s="40" t="s">
        <v>22</v>
      </c>
      <c r="AD6" s="40" t="s">
        <v>23</v>
      </c>
      <c r="AE6" s="40" t="s">
        <v>22</v>
      </c>
      <c r="AF6" s="40" t="s">
        <v>23</v>
      </c>
      <c r="AG6" s="40" t="s">
        <v>22</v>
      </c>
      <c r="AH6" s="40" t="s">
        <v>23</v>
      </c>
      <c r="AI6" s="40" t="s">
        <v>22</v>
      </c>
      <c r="AJ6" s="40" t="s">
        <v>23</v>
      </c>
    </row>
    <row r="7" spans="1:36" ht="22.5">
      <c r="A7" s="41" t="s">
        <v>24</v>
      </c>
      <c r="B7" s="72">
        <f>J7+R7+AA7</f>
        <v>50000</v>
      </c>
      <c r="C7" s="100"/>
      <c r="D7" s="42"/>
      <c r="E7" s="42"/>
      <c r="F7" s="72"/>
      <c r="G7" s="42"/>
      <c r="H7" s="72">
        <f>H11+H13</f>
        <v>19150</v>
      </c>
      <c r="I7" s="42"/>
      <c r="J7" s="72">
        <f>H7</f>
        <v>19150</v>
      </c>
      <c r="K7" s="42"/>
      <c r="L7" s="72"/>
      <c r="M7" s="42"/>
      <c r="N7" s="72">
        <f>N9+N14</f>
        <v>13850</v>
      </c>
      <c r="O7" s="42"/>
      <c r="P7" s="42"/>
      <c r="Q7" s="42"/>
      <c r="R7" s="72">
        <f>R8</f>
        <v>13850</v>
      </c>
      <c r="S7" s="42"/>
      <c r="T7" s="41" t="s">
        <v>24</v>
      </c>
      <c r="U7" s="72">
        <f>U8</f>
        <v>3150</v>
      </c>
      <c r="V7" s="72"/>
      <c r="W7" s="72"/>
      <c r="X7" s="72"/>
      <c r="Y7" s="72">
        <f aca="true" t="shared" si="0" ref="V7:AA7">Y8</f>
        <v>13850</v>
      </c>
      <c r="Z7" s="72"/>
      <c r="AA7" s="72">
        <f t="shared" si="0"/>
        <v>17000</v>
      </c>
      <c r="AB7" s="42"/>
      <c r="AC7" s="42"/>
      <c r="AD7" s="42"/>
      <c r="AE7" s="42"/>
      <c r="AF7" s="42"/>
      <c r="AG7" s="42"/>
      <c r="AH7" s="42"/>
      <c r="AI7" s="42"/>
      <c r="AJ7" s="42"/>
    </row>
    <row r="8" spans="1:36" ht="22.5">
      <c r="A8" s="43" t="s">
        <v>36</v>
      </c>
      <c r="B8" s="163">
        <f>B9+B14</f>
        <v>50000</v>
      </c>
      <c r="C8" s="163"/>
      <c r="D8" s="163"/>
      <c r="E8" s="163"/>
      <c r="F8" s="163"/>
      <c r="G8" s="163"/>
      <c r="H8" s="163">
        <f aca="true" t="shared" si="1" ref="C8:S8">H9+H14</f>
        <v>19150</v>
      </c>
      <c r="I8" s="163"/>
      <c r="J8" s="163">
        <f t="shared" si="1"/>
        <v>19150</v>
      </c>
      <c r="K8" s="163"/>
      <c r="L8" s="163"/>
      <c r="M8" s="163"/>
      <c r="N8" s="163">
        <f t="shared" si="1"/>
        <v>13850</v>
      </c>
      <c r="O8" s="163"/>
      <c r="P8" s="163"/>
      <c r="Q8" s="163"/>
      <c r="R8" s="163">
        <f t="shared" si="1"/>
        <v>13850</v>
      </c>
      <c r="S8" s="163"/>
      <c r="T8" s="43" t="s">
        <v>36</v>
      </c>
      <c r="U8" s="165">
        <f>U9+U14</f>
        <v>3150</v>
      </c>
      <c r="V8" s="165"/>
      <c r="W8" s="165"/>
      <c r="X8" s="165"/>
      <c r="Y8" s="165">
        <f aca="true" t="shared" si="2" ref="V8:AA8">Y9+Y14</f>
        <v>13850</v>
      </c>
      <c r="Z8" s="165"/>
      <c r="AA8" s="165">
        <f t="shared" si="2"/>
        <v>17000</v>
      </c>
      <c r="AB8" s="44"/>
      <c r="AC8" s="44"/>
      <c r="AD8" s="44"/>
      <c r="AE8" s="44"/>
      <c r="AF8" s="44"/>
      <c r="AG8" s="44"/>
      <c r="AH8" s="44"/>
      <c r="AI8" s="44"/>
      <c r="AJ8" s="44"/>
    </row>
    <row r="9" spans="1:36" ht="45">
      <c r="A9" s="73" t="s">
        <v>44</v>
      </c>
      <c r="B9" s="161">
        <f>J9+R9+AA9</f>
        <v>26100</v>
      </c>
      <c r="C9" s="161" t="str">
        <f>C10</f>
        <v>บาท</v>
      </c>
      <c r="D9" s="161"/>
      <c r="E9" s="161"/>
      <c r="F9" s="161"/>
      <c r="G9" s="161"/>
      <c r="H9" s="161">
        <f>H10</f>
        <v>19150</v>
      </c>
      <c r="I9" s="161"/>
      <c r="J9" s="161">
        <f>J10</f>
        <v>19150</v>
      </c>
      <c r="K9" s="161"/>
      <c r="L9" s="161"/>
      <c r="M9" s="161"/>
      <c r="N9" s="161">
        <f>N10</f>
        <v>1900</v>
      </c>
      <c r="O9" s="161"/>
      <c r="P9" s="161"/>
      <c r="Q9" s="161"/>
      <c r="R9" s="161">
        <f>R10</f>
        <v>1900</v>
      </c>
      <c r="S9" s="161"/>
      <c r="T9" s="164" t="s">
        <v>44</v>
      </c>
      <c r="U9" s="45">
        <f>U10</f>
        <v>3150</v>
      </c>
      <c r="V9" s="45"/>
      <c r="W9" s="45"/>
      <c r="X9" s="45"/>
      <c r="Y9" s="152">
        <f>Y10</f>
        <v>1900</v>
      </c>
      <c r="Z9" s="152"/>
      <c r="AA9" s="152">
        <f>AA10</f>
        <v>5050</v>
      </c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24">
      <c r="A10" s="61" t="s">
        <v>46</v>
      </c>
      <c r="B10" s="76">
        <f>SUM(B11:B13)</f>
        <v>26100</v>
      </c>
      <c r="C10" s="101" t="s">
        <v>49</v>
      </c>
      <c r="D10" s="77"/>
      <c r="E10" s="77"/>
      <c r="F10" s="76"/>
      <c r="G10" s="77"/>
      <c r="H10" s="150">
        <f>SUM(H11:H13)</f>
        <v>19150</v>
      </c>
      <c r="I10" s="150"/>
      <c r="J10" s="150">
        <f>H10</f>
        <v>19150</v>
      </c>
      <c r="K10" s="150"/>
      <c r="L10" s="150"/>
      <c r="M10" s="150"/>
      <c r="N10" s="150">
        <f>SUM(N11:N13)</f>
        <v>1900</v>
      </c>
      <c r="O10" s="150"/>
      <c r="P10" s="150"/>
      <c r="Q10" s="150"/>
      <c r="R10" s="150">
        <f>N10</f>
        <v>1900</v>
      </c>
      <c r="S10" s="77"/>
      <c r="T10" s="67" t="s">
        <v>46</v>
      </c>
      <c r="U10" s="45">
        <f>SUM(U11:U13)</f>
        <v>3150</v>
      </c>
      <c r="V10" s="45"/>
      <c r="W10" s="45"/>
      <c r="X10" s="45"/>
      <c r="Y10" s="152">
        <f>SUM(Y11:Y13)</f>
        <v>1900</v>
      </c>
      <c r="Z10" s="152"/>
      <c r="AA10" s="152">
        <f>U10+Y10</f>
        <v>5050</v>
      </c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24">
      <c r="A11" s="115" t="s">
        <v>59</v>
      </c>
      <c r="B11" s="114">
        <f>J11+AA11</f>
        <v>20000</v>
      </c>
      <c r="C11" s="102" t="s">
        <v>49</v>
      </c>
      <c r="D11" s="45"/>
      <c r="E11" s="45"/>
      <c r="F11" s="70"/>
      <c r="G11" s="45"/>
      <c r="H11" s="151">
        <v>16850</v>
      </c>
      <c r="I11" s="152"/>
      <c r="J11" s="166">
        <f>H11</f>
        <v>16850</v>
      </c>
      <c r="K11" s="152"/>
      <c r="L11" s="152"/>
      <c r="M11" s="152"/>
      <c r="N11" s="152"/>
      <c r="O11" s="152"/>
      <c r="P11" s="152"/>
      <c r="Q11" s="152"/>
      <c r="R11" s="166"/>
      <c r="S11" s="45"/>
      <c r="T11" s="118" t="s">
        <v>59</v>
      </c>
      <c r="U11" s="45">
        <v>3150</v>
      </c>
      <c r="V11" s="45"/>
      <c r="W11" s="45"/>
      <c r="X11" s="45"/>
      <c r="Y11" s="152"/>
      <c r="Z11" s="152"/>
      <c r="AA11" s="152">
        <f>U11+Y11</f>
        <v>3150</v>
      </c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24">
      <c r="A12" s="116" t="s">
        <v>60</v>
      </c>
      <c r="B12" s="167">
        <f>R12+AA12</f>
        <v>3800</v>
      </c>
      <c r="C12" s="103" t="s">
        <v>49</v>
      </c>
      <c r="D12" s="63"/>
      <c r="E12" s="63"/>
      <c r="F12" s="63"/>
      <c r="G12" s="63"/>
      <c r="H12" s="153"/>
      <c r="I12" s="153"/>
      <c r="J12" s="166"/>
      <c r="K12" s="153"/>
      <c r="L12" s="153"/>
      <c r="M12" s="153"/>
      <c r="N12" s="153">
        <v>1900</v>
      </c>
      <c r="O12" s="153"/>
      <c r="P12" s="153"/>
      <c r="Q12" s="153"/>
      <c r="R12" s="166">
        <f>N12</f>
        <v>1900</v>
      </c>
      <c r="S12" s="63"/>
      <c r="T12" s="117" t="s">
        <v>60</v>
      </c>
      <c r="U12" s="63"/>
      <c r="V12" s="63"/>
      <c r="W12" s="63"/>
      <c r="X12" s="63"/>
      <c r="Y12" s="153">
        <v>1900</v>
      </c>
      <c r="Z12" s="153"/>
      <c r="AA12" s="152">
        <f>U12+Y12</f>
        <v>1900</v>
      </c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ht="30" customHeight="1">
      <c r="A13" s="117" t="s">
        <v>61</v>
      </c>
      <c r="B13" s="71">
        <f>J13</f>
        <v>2300</v>
      </c>
      <c r="C13" s="103" t="s">
        <v>49</v>
      </c>
      <c r="D13" s="63"/>
      <c r="E13" s="63"/>
      <c r="F13" s="71"/>
      <c r="G13" s="63"/>
      <c r="H13" s="153">
        <v>2300</v>
      </c>
      <c r="I13" s="153"/>
      <c r="J13" s="166">
        <f>H13</f>
        <v>2300</v>
      </c>
      <c r="K13" s="153"/>
      <c r="L13" s="153"/>
      <c r="M13" s="153"/>
      <c r="N13" s="153"/>
      <c r="O13" s="153"/>
      <c r="P13" s="153"/>
      <c r="Q13" s="153"/>
      <c r="R13" s="166"/>
      <c r="S13" s="63"/>
      <c r="T13" s="117" t="s">
        <v>61</v>
      </c>
      <c r="U13" s="63"/>
      <c r="V13" s="63"/>
      <c r="W13" s="63"/>
      <c r="X13" s="63"/>
      <c r="Y13" s="63"/>
      <c r="Z13" s="63"/>
      <c r="AA13" s="45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ht="22.5">
      <c r="A14" s="80" t="s">
        <v>47</v>
      </c>
      <c r="B14" s="162">
        <f>J14+R14+AA14</f>
        <v>23900</v>
      </c>
      <c r="C14" s="104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168">
        <f>N15+N18</f>
        <v>11950</v>
      </c>
      <c r="O14" s="81"/>
      <c r="P14" s="81"/>
      <c r="Q14" s="81"/>
      <c r="R14" s="168">
        <f>R15+R18</f>
        <v>11950</v>
      </c>
      <c r="S14" s="82"/>
      <c r="T14" s="80" t="s">
        <v>47</v>
      </c>
      <c r="U14" s="44"/>
      <c r="V14" s="44"/>
      <c r="W14" s="44"/>
      <c r="X14" s="44"/>
      <c r="Y14" s="165">
        <f>Y15+Y18</f>
        <v>11950</v>
      </c>
      <c r="Z14" s="44"/>
      <c r="AA14" s="165">
        <f>AA15+AA18</f>
        <v>11950</v>
      </c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24">
      <c r="A15" s="67" t="s">
        <v>48</v>
      </c>
      <c r="B15" s="78">
        <v>9600</v>
      </c>
      <c r="C15" s="105" t="s">
        <v>49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55">
        <v>4800</v>
      </c>
      <c r="O15" s="155"/>
      <c r="P15" s="155"/>
      <c r="Q15" s="155"/>
      <c r="R15" s="155">
        <f>N15</f>
        <v>4800</v>
      </c>
      <c r="S15" s="79"/>
      <c r="T15" s="67" t="s">
        <v>48</v>
      </c>
      <c r="U15" s="63"/>
      <c r="V15" s="63"/>
      <c r="W15" s="63"/>
      <c r="X15" s="63"/>
      <c r="Y15" s="156">
        <v>4800</v>
      </c>
      <c r="Z15" s="63"/>
      <c r="AA15" s="71">
        <f>Y15</f>
        <v>4800</v>
      </c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48">
      <c r="A16" s="65" t="s">
        <v>62</v>
      </c>
      <c r="B16" s="146">
        <v>4800</v>
      </c>
      <c r="C16" s="10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54">
        <v>2400</v>
      </c>
      <c r="O16" s="153"/>
      <c r="P16" s="153"/>
      <c r="Q16" s="153"/>
      <c r="R16" s="169">
        <f>N16</f>
        <v>2400</v>
      </c>
      <c r="S16" s="63"/>
      <c r="T16" s="65" t="s">
        <v>62</v>
      </c>
      <c r="U16" s="63"/>
      <c r="V16" s="63"/>
      <c r="W16" s="63"/>
      <c r="X16" s="63"/>
      <c r="Y16" s="154">
        <v>2400</v>
      </c>
      <c r="Z16" s="63"/>
      <c r="AA16" s="156">
        <f>Y16</f>
        <v>2400</v>
      </c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46.5">
      <c r="A17" s="68" t="s">
        <v>63</v>
      </c>
      <c r="B17" s="146">
        <v>4800</v>
      </c>
      <c r="C17" s="10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54">
        <v>2400</v>
      </c>
      <c r="O17" s="153"/>
      <c r="P17" s="153"/>
      <c r="Q17" s="153"/>
      <c r="R17" s="169">
        <f>N17</f>
        <v>2400</v>
      </c>
      <c r="S17" s="63"/>
      <c r="T17" s="68" t="s">
        <v>63</v>
      </c>
      <c r="U17" s="63"/>
      <c r="V17" s="63"/>
      <c r="W17" s="63"/>
      <c r="X17" s="63"/>
      <c r="Y17" s="154">
        <v>2400</v>
      </c>
      <c r="Z17" s="63"/>
      <c r="AA17" s="156">
        <f>Y17</f>
        <v>2400</v>
      </c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ht="24">
      <c r="A18" s="66" t="s">
        <v>45</v>
      </c>
      <c r="B18" s="78">
        <v>14300</v>
      </c>
      <c r="C18" s="105" t="s">
        <v>49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159">
        <f>SUM(N19:N20)</f>
        <v>7150</v>
      </c>
      <c r="O18" s="79"/>
      <c r="P18" s="79"/>
      <c r="Q18" s="79"/>
      <c r="R18" s="170">
        <f>N18</f>
        <v>7150</v>
      </c>
      <c r="S18" s="79"/>
      <c r="T18" s="66" t="s">
        <v>45</v>
      </c>
      <c r="U18" s="63"/>
      <c r="V18" s="63"/>
      <c r="W18" s="63"/>
      <c r="X18" s="63"/>
      <c r="Y18" s="71">
        <v>7150</v>
      </c>
      <c r="Z18" s="63"/>
      <c r="AA18" s="156">
        <f>Y18</f>
        <v>7150</v>
      </c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ht="57.75" customHeight="1">
      <c r="A19" s="65" t="s">
        <v>64</v>
      </c>
      <c r="B19" s="146">
        <v>7700</v>
      </c>
      <c r="C19" s="10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54">
        <v>3850</v>
      </c>
      <c r="O19" s="63"/>
      <c r="P19" s="63"/>
      <c r="Q19" s="63"/>
      <c r="R19" s="170">
        <f>N19</f>
        <v>3850</v>
      </c>
      <c r="S19" s="63"/>
      <c r="T19" s="65" t="s">
        <v>64</v>
      </c>
      <c r="U19" s="63"/>
      <c r="V19" s="63"/>
      <c r="W19" s="63"/>
      <c r="X19" s="63"/>
      <c r="Y19" s="154">
        <v>3850</v>
      </c>
      <c r="Z19" s="63"/>
      <c r="AA19" s="156">
        <f>Y19</f>
        <v>3850</v>
      </c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ht="78.75" customHeight="1">
      <c r="A20" s="65" t="s">
        <v>65</v>
      </c>
      <c r="B20" s="147">
        <v>6600</v>
      </c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7">
        <v>3300</v>
      </c>
      <c r="O20" s="149"/>
      <c r="P20" s="149"/>
      <c r="Q20" s="149"/>
      <c r="R20" s="170">
        <f>N20</f>
        <v>3300</v>
      </c>
      <c r="S20" s="149"/>
      <c r="T20" s="65" t="s">
        <v>65</v>
      </c>
      <c r="U20" s="149"/>
      <c r="V20" s="149"/>
      <c r="W20" s="149"/>
      <c r="X20" s="149"/>
      <c r="Y20" s="157">
        <v>3300</v>
      </c>
      <c r="Z20" s="149"/>
      <c r="AA20" s="160">
        <f>Y20</f>
        <v>3300</v>
      </c>
      <c r="AB20" s="149"/>
      <c r="AC20" s="149"/>
      <c r="AD20" s="149"/>
      <c r="AE20" s="149"/>
      <c r="AF20" s="149"/>
      <c r="AG20" s="149"/>
      <c r="AH20" s="149"/>
      <c r="AI20" s="149"/>
      <c r="AJ20" s="149"/>
    </row>
    <row r="21" spans="1:3" s="62" customFormat="1" ht="24">
      <c r="A21" s="64"/>
      <c r="C21" s="106"/>
    </row>
    <row r="22" spans="1:3" s="62" customFormat="1" ht="24">
      <c r="A22" s="64"/>
      <c r="B22" s="158"/>
      <c r="C22" s="106"/>
    </row>
    <row r="23" spans="1:3" s="62" customFormat="1" ht="24">
      <c r="A23" s="64"/>
      <c r="C23" s="106"/>
    </row>
    <row r="24" spans="1:3" s="62" customFormat="1" ht="22.5">
      <c r="A24" s="69"/>
      <c r="C24" s="106"/>
    </row>
    <row r="25" spans="1:3" s="62" customFormat="1" ht="22.5">
      <c r="A25" s="111"/>
      <c r="C25" s="106"/>
    </row>
    <row r="26" spans="1:3" s="62" customFormat="1" ht="22.5">
      <c r="A26" s="111"/>
      <c r="C26" s="106"/>
    </row>
    <row r="27" spans="1:3" s="62" customFormat="1" ht="22.5">
      <c r="A27" s="112"/>
      <c r="C27" s="106"/>
    </row>
    <row r="28" spans="1:3" s="62" customFormat="1" ht="22.5">
      <c r="A28" s="113"/>
      <c r="C28" s="106"/>
    </row>
    <row r="29" s="62" customFormat="1" ht="22.5">
      <c r="C29" s="106"/>
    </row>
    <row r="30" s="62" customFormat="1" ht="22.5">
      <c r="C30" s="106"/>
    </row>
    <row r="31" s="62" customFormat="1" ht="22.5">
      <c r="C31" s="106"/>
    </row>
    <row r="32" s="62" customFormat="1" ht="22.5">
      <c r="C32" s="106"/>
    </row>
    <row r="33" s="62" customFormat="1" ht="22.5">
      <c r="C33" s="106"/>
    </row>
    <row r="34" s="62" customFormat="1" ht="22.5">
      <c r="C34" s="106"/>
    </row>
    <row r="35" s="62" customFormat="1" ht="22.5">
      <c r="C35" s="106"/>
    </row>
    <row r="36" s="62" customFormat="1" ht="22.5">
      <c r="C36" s="106"/>
    </row>
    <row r="37" s="62" customFormat="1" ht="22.5">
      <c r="C37" s="106"/>
    </row>
    <row r="38" s="62" customFormat="1" ht="22.5">
      <c r="C38" s="106"/>
    </row>
  </sheetData>
  <sheetProtection/>
  <mergeCells count="23">
    <mergeCell ref="A3:S3"/>
    <mergeCell ref="A1:S1"/>
    <mergeCell ref="A2:S2"/>
    <mergeCell ref="A5:A6"/>
    <mergeCell ref="R5:S5"/>
    <mergeCell ref="L5:M5"/>
    <mergeCell ref="U5:V5"/>
    <mergeCell ref="D5:E5"/>
    <mergeCell ref="F5:G5"/>
    <mergeCell ref="H5:I5"/>
    <mergeCell ref="J5:K5"/>
    <mergeCell ref="N5:O5"/>
    <mergeCell ref="P5:Q5"/>
    <mergeCell ref="T2:AJ2"/>
    <mergeCell ref="T3:AJ3"/>
    <mergeCell ref="T1:AJ1"/>
    <mergeCell ref="AA5:AB5"/>
    <mergeCell ref="AC5:AD5"/>
    <mergeCell ref="AE5:AF5"/>
    <mergeCell ref="AG5:AH5"/>
    <mergeCell ref="AI5:AJ5"/>
    <mergeCell ref="W5:X5"/>
    <mergeCell ref="Y5:Z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&amp;Rบก.61-04 (2)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3"/>
  <sheetViews>
    <sheetView showGridLines="0" view="pageBreakPreview" zoomScaleSheetLayoutView="100" zoomScalePageLayoutView="0" workbookViewId="0" topLeftCell="A1">
      <pane ySplit="6" topLeftCell="A19" activePane="bottomLeft" state="frozen"/>
      <selection pane="topLeft" activeCell="AF6" sqref="AF6"/>
      <selection pane="bottomLeft" activeCell="I25" sqref="I25"/>
    </sheetView>
  </sheetViews>
  <sheetFormatPr defaultColWidth="9.14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4.75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3" customFormat="1" ht="22.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" t="s">
        <v>1</v>
      </c>
    </row>
    <row r="4" spans="1:14" s="4" customFormat="1" ht="22.5">
      <c r="A4" s="131" t="s">
        <v>2</v>
      </c>
      <c r="B4" s="134" t="s">
        <v>3</v>
      </c>
      <c r="C4" s="135" t="s">
        <v>4</v>
      </c>
      <c r="D4" s="136"/>
      <c r="E4" s="137"/>
      <c r="F4" s="134" t="s">
        <v>16</v>
      </c>
      <c r="G4" s="138" t="s">
        <v>5</v>
      </c>
      <c r="H4" s="139"/>
      <c r="I4" s="139"/>
      <c r="J4" s="139"/>
      <c r="K4" s="139"/>
      <c r="L4" s="140"/>
      <c r="M4" s="134" t="s">
        <v>6</v>
      </c>
      <c r="N4" s="131" t="s">
        <v>7</v>
      </c>
    </row>
    <row r="5" spans="1:14" s="4" customFormat="1" ht="21" customHeight="1">
      <c r="A5" s="132"/>
      <c r="B5" s="132"/>
      <c r="C5" s="138" t="s">
        <v>8</v>
      </c>
      <c r="D5" s="140"/>
      <c r="E5" s="144" t="s">
        <v>9</v>
      </c>
      <c r="F5" s="132"/>
      <c r="G5" s="134" t="s">
        <v>10</v>
      </c>
      <c r="H5" s="134" t="s">
        <v>11</v>
      </c>
      <c r="I5" s="134" t="s">
        <v>12</v>
      </c>
      <c r="J5" s="134" t="s">
        <v>32</v>
      </c>
      <c r="K5" s="134" t="s">
        <v>13</v>
      </c>
      <c r="L5" s="134" t="s">
        <v>14</v>
      </c>
      <c r="M5" s="132"/>
      <c r="N5" s="132"/>
    </row>
    <row r="6" spans="1:14" s="4" customFormat="1" ht="39.75" customHeight="1">
      <c r="A6" s="133"/>
      <c r="B6" s="133"/>
      <c r="C6" s="142" t="s">
        <v>15</v>
      </c>
      <c r="D6" s="143"/>
      <c r="E6" s="145"/>
      <c r="F6" s="133"/>
      <c r="G6" s="141"/>
      <c r="H6" s="141"/>
      <c r="I6" s="141"/>
      <c r="J6" s="141"/>
      <c r="K6" s="141"/>
      <c r="L6" s="141"/>
      <c r="M6" s="133"/>
      <c r="N6" s="133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22.5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22.5">
      <c r="A9" s="14"/>
      <c r="B9" s="15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22.5">
      <c r="A10" s="14"/>
      <c r="B10" s="15"/>
      <c r="C10" s="16"/>
      <c r="D10" s="17"/>
      <c r="E10" s="18"/>
      <c r="F10" s="14"/>
      <c r="G10" s="14"/>
      <c r="H10" s="14"/>
      <c r="I10" s="19"/>
      <c r="J10" s="14"/>
      <c r="K10" s="14"/>
      <c r="L10" s="14"/>
      <c r="M10" s="14"/>
      <c r="N10" s="20"/>
    </row>
    <row r="11" spans="1:14" s="21" customFormat="1" ht="21.75" customHeight="1">
      <c r="A11" s="14"/>
      <c r="B11" s="15"/>
      <c r="C11" s="16"/>
      <c r="D11" s="17"/>
      <c r="E11" s="18"/>
      <c r="F11" s="14"/>
      <c r="G11" s="14"/>
      <c r="H11" s="14"/>
      <c r="I11" s="19"/>
      <c r="J11" s="14"/>
      <c r="K11" s="14"/>
      <c r="L11" s="14"/>
      <c r="M11" s="14"/>
      <c r="N11" s="20"/>
    </row>
    <row r="12" spans="1:14" s="21" customFormat="1" ht="21.75" customHeight="1">
      <c r="A12" s="14"/>
      <c r="B12" s="15"/>
      <c r="C12" s="16"/>
      <c r="D12" s="17"/>
      <c r="E12" s="18"/>
      <c r="F12" s="14"/>
      <c r="G12" s="14"/>
      <c r="H12" s="14"/>
      <c r="I12" s="19"/>
      <c r="J12" s="14"/>
      <c r="K12" s="14"/>
      <c r="L12" s="14"/>
      <c r="M12" s="14"/>
      <c r="N12" s="20"/>
    </row>
    <row r="13" spans="1:14" s="21" customFormat="1" ht="22.5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22.5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22.5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22.5">
      <c r="A16" s="14"/>
      <c r="B16" s="15"/>
      <c r="C16" s="16"/>
      <c r="D16" s="17"/>
      <c r="E16" s="18"/>
      <c r="F16" s="15"/>
      <c r="G16" s="58"/>
      <c r="H16" s="15"/>
      <c r="I16" s="15"/>
      <c r="J16" s="15"/>
      <c r="K16" s="15"/>
      <c r="L16" s="15"/>
      <c r="M16" s="15"/>
      <c r="N16" s="15"/>
    </row>
    <row r="17" spans="1:14" s="21" customFormat="1" ht="22.5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22.5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22.5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22.5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22.5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22.5">
      <c r="A22" s="30"/>
      <c r="B22" s="31"/>
      <c r="C22" s="32"/>
      <c r="D22" s="33"/>
      <c r="E22" s="34"/>
      <c r="F22" s="31"/>
      <c r="G22" s="31"/>
      <c r="H22" s="31"/>
      <c r="I22" s="31"/>
      <c r="J22" s="31"/>
      <c r="K22" s="31"/>
      <c r="L22" s="31"/>
      <c r="M22" s="31"/>
      <c r="N22" s="31"/>
    </row>
    <row r="23" ht="22.5">
      <c r="A23" s="54" t="s">
        <v>39</v>
      </c>
    </row>
  </sheetData>
  <sheetProtection/>
  <mergeCells count="19">
    <mergeCell ref="K5:K6"/>
    <mergeCell ref="L5:L6"/>
    <mergeCell ref="C6:D6"/>
    <mergeCell ref="C5:D5"/>
    <mergeCell ref="E5:E6"/>
    <mergeCell ref="G5:G6"/>
    <mergeCell ref="H5:H6"/>
    <mergeCell ref="I5:I6"/>
    <mergeCell ref="J5:J6"/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showGridLines="0" view="pageBreakPreview" zoomScaleSheetLayoutView="100" zoomScalePageLayoutView="0" workbookViewId="0" topLeftCell="A1">
      <pane ySplit="6" topLeftCell="A16" activePane="bottomLeft" state="frozen"/>
      <selection pane="topLeft" activeCell="AF6" sqref="AF6"/>
      <selection pane="bottomLeft" activeCell="A26" sqref="A26"/>
    </sheetView>
  </sheetViews>
  <sheetFormatPr defaultColWidth="9.14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4.75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3" customFormat="1" ht="22.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" t="s">
        <v>1</v>
      </c>
    </row>
    <row r="4" spans="1:14" s="4" customFormat="1" ht="22.5">
      <c r="A4" s="131" t="s">
        <v>2</v>
      </c>
      <c r="B4" s="134" t="s">
        <v>3</v>
      </c>
      <c r="C4" s="135" t="s">
        <v>4</v>
      </c>
      <c r="D4" s="136"/>
      <c r="E4" s="137"/>
      <c r="F4" s="134" t="s">
        <v>16</v>
      </c>
      <c r="G4" s="138" t="s">
        <v>5</v>
      </c>
      <c r="H4" s="139"/>
      <c r="I4" s="139"/>
      <c r="J4" s="139"/>
      <c r="K4" s="139"/>
      <c r="L4" s="140"/>
      <c r="M4" s="134" t="s">
        <v>6</v>
      </c>
      <c r="N4" s="131" t="s">
        <v>7</v>
      </c>
    </row>
    <row r="5" spans="1:14" s="4" customFormat="1" ht="21" customHeight="1">
      <c r="A5" s="132"/>
      <c r="B5" s="132"/>
      <c r="C5" s="138" t="s">
        <v>8</v>
      </c>
      <c r="D5" s="140"/>
      <c r="E5" s="144" t="s">
        <v>9</v>
      </c>
      <c r="F5" s="132"/>
      <c r="G5" s="134" t="s">
        <v>10</v>
      </c>
      <c r="H5" s="134" t="s">
        <v>11</v>
      </c>
      <c r="I5" s="134" t="s">
        <v>12</v>
      </c>
      <c r="J5" s="134" t="s">
        <v>32</v>
      </c>
      <c r="K5" s="134" t="s">
        <v>13</v>
      </c>
      <c r="L5" s="134" t="s">
        <v>14</v>
      </c>
      <c r="M5" s="132"/>
      <c r="N5" s="132"/>
    </row>
    <row r="6" spans="1:14" s="4" customFormat="1" ht="39.75" customHeight="1">
      <c r="A6" s="133"/>
      <c r="B6" s="133"/>
      <c r="C6" s="142" t="s">
        <v>15</v>
      </c>
      <c r="D6" s="143"/>
      <c r="E6" s="145"/>
      <c r="F6" s="133"/>
      <c r="G6" s="141"/>
      <c r="H6" s="141"/>
      <c r="I6" s="141"/>
      <c r="J6" s="141"/>
      <c r="K6" s="141"/>
      <c r="L6" s="141"/>
      <c r="M6" s="133"/>
      <c r="N6" s="133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22.5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22.5">
      <c r="A9" s="14"/>
      <c r="B9" s="14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22.5">
      <c r="A10" s="14"/>
      <c r="B10" s="14"/>
      <c r="C10" s="16"/>
      <c r="D10" s="17"/>
      <c r="E10" s="18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21" customFormat="1" ht="22.5">
      <c r="A11" s="14"/>
      <c r="B11" s="14"/>
      <c r="C11" s="16"/>
      <c r="D11" s="17"/>
      <c r="E11" s="18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21" customFormat="1" ht="22.5">
      <c r="A12" s="14"/>
      <c r="B12" s="15"/>
      <c r="C12" s="16"/>
      <c r="D12" s="17"/>
      <c r="E12" s="18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21" customFormat="1" ht="22.5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22.5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22.5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22.5">
      <c r="A16" s="14"/>
      <c r="B16" s="15"/>
      <c r="C16" s="16"/>
      <c r="D16" s="17"/>
      <c r="E16" s="18"/>
      <c r="F16" s="15"/>
      <c r="G16" s="58"/>
      <c r="H16" s="15"/>
      <c r="I16" s="15"/>
      <c r="J16" s="15"/>
      <c r="K16" s="15"/>
      <c r="L16" s="15"/>
      <c r="M16" s="15"/>
      <c r="N16" s="15"/>
    </row>
    <row r="17" spans="1:14" s="21" customFormat="1" ht="22.5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22.5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22.5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22.5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22.5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22.5">
      <c r="A22" s="14"/>
      <c r="B22" s="15"/>
      <c r="C22" s="16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21" customFormat="1" ht="22.5">
      <c r="A23" s="14"/>
      <c r="B23" s="15"/>
      <c r="C23" s="16"/>
      <c r="D23" s="17"/>
      <c r="E23" s="18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21" customFormat="1" ht="22.5">
      <c r="A24" s="14"/>
      <c r="B24" s="15"/>
      <c r="C24" s="16"/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1" customFormat="1" ht="22.5">
      <c r="A25" s="30"/>
      <c r="B25" s="31"/>
      <c r="C25" s="32"/>
      <c r="D25" s="33"/>
      <c r="E25" s="34"/>
      <c r="F25" s="31"/>
      <c r="G25" s="31"/>
      <c r="H25" s="31"/>
      <c r="I25" s="31"/>
      <c r="J25" s="31"/>
      <c r="K25" s="31"/>
      <c r="L25" s="31"/>
      <c r="M25" s="31"/>
      <c r="N25" s="31"/>
    </row>
    <row r="26" ht="22.5">
      <c r="A26" s="54" t="s">
        <v>39</v>
      </c>
    </row>
  </sheetData>
  <sheetProtection/>
  <mergeCells count="19"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  <mergeCell ref="K5:K6"/>
    <mergeCell ref="L5:L6"/>
    <mergeCell ref="C6:D6"/>
    <mergeCell ref="C5:D5"/>
    <mergeCell ref="E5:E6"/>
    <mergeCell ref="G5:G6"/>
    <mergeCell ref="H5:H6"/>
    <mergeCell ref="I5:I6"/>
    <mergeCell ref="J5:J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Kanlayarat Wongkaew</cp:lastModifiedBy>
  <cp:lastPrinted>2022-11-25T05:06:03Z</cp:lastPrinted>
  <dcterms:created xsi:type="dcterms:W3CDTF">2013-08-30T04:55:03Z</dcterms:created>
  <dcterms:modified xsi:type="dcterms:W3CDTF">2023-11-30T08:45:05Z</dcterms:modified>
  <cp:category/>
  <cp:version/>
  <cp:contentType/>
  <cp:contentStatus/>
</cp:coreProperties>
</file>