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895" activeTab="0"/>
  </bookViews>
  <sheets>
    <sheet name="แบบรายงานแผน_ผล งาน" sheetId="1" r:id="rId1"/>
    <sheet name="แบบรายงานแผน_ผล งปม." sheetId="2" r:id="rId2"/>
    <sheet name="ฟอร์มแผน คร.งปม. " sheetId="3" r:id="rId3"/>
    <sheet name="ฟอร์มแผน สก.งปม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localSheetId="0" hidden="1">#REF!</definedName>
    <definedName name="_Fill" hidden="1">#REF!</definedName>
    <definedName name="_xlfn.BAHTTEXT" hidden="1">#NAME?</definedName>
    <definedName name="BUid_a" localSheetId="0">#REF!</definedName>
    <definedName name="BUid_a" localSheetId="2">#REF!</definedName>
    <definedName name="BUid_a" localSheetId="3">#REF!</definedName>
    <definedName name="BUid_a">#REF!</definedName>
    <definedName name="fill39" hidden="1">#REF!</definedName>
    <definedName name="OLE_LINK2" localSheetId="1">'แบบรายงานแผน_ผล งปม.'!#REF!</definedName>
    <definedName name="_xlnm.Print_Area" localSheetId="1">'แบบรายงานแผน_ผล งปม.'!$A$1:$AJ$55</definedName>
    <definedName name="_xlnm.Print_Area" localSheetId="0">'แบบรายงานแผน_ผล งาน'!$A$1:$AJ$33</definedName>
    <definedName name="PRINT_AREA_MI" localSheetId="1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">'แบบรายงานแผน_ผล งปม.'!$5:$6</definedName>
    <definedName name="_xlnm.Print_Titles" localSheetId="0">'แบบรายงานแผน_ผล งาน'!$A:$A,'แบบรายงานแผน_ผล งาน'!$5:$6</definedName>
    <definedName name="_xlnm.Print_Titles" localSheetId="2">'ฟอร์มแผน คร.งปม. '!$1:$6</definedName>
    <definedName name="_xlnm.Print_Titles" localSheetId="3">'ฟอร์มแผน สก.งปม.'!$1:$6</definedName>
    <definedName name="แ" localSheetId="0">'[6]สัตวศาสตร์'!#REF!</definedName>
    <definedName name="แ">'[6]สัตวศาสตร์'!#REF!</definedName>
    <definedName name="งปม.49ต้นฉบับ">#REF!</definedName>
    <definedName name="เงินเงิน">#REF!</definedName>
    <definedName name="เงินประจำตำแหน่ง">#REF!</definedName>
    <definedName name="ดกาสฟ่" localSheetId="0">'[9]สัตวศาสตร์'!#REF!</definedName>
    <definedName name="ดกาสฟ่">'[9]สัตวศาสตร์'!#REF!</definedName>
    <definedName name="แผนงานจัดการศึกษาระดับอุดมศึกษา" localSheetId="1">'[9]สัตวศาสตร์'!#REF!</definedName>
    <definedName name="แผนงานจัดการศึกษาระดับอุดมศึกษา" localSheetId="0">'[9]สัตวศาสตร์'!#REF!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0">#REF!</definedName>
    <definedName name="แผนจ่าย">#REF!</definedName>
    <definedName name="ฟ230" localSheetId="1">'[10]สรปุครุภัณฑ์'!#REF!</definedName>
    <definedName name="ฟ230" localSheetId="0">'[10]สรปุครุภัณฑ์'!#REF!</definedName>
    <definedName name="ฟ230" localSheetId="2">'[3]สรปุครุภัณฑ์'!#REF!</definedName>
    <definedName name="ฟ230" localSheetId="3">'[3]สรปุครุภัณฑ์'!#REF!</definedName>
    <definedName name="ฟ230">'[3]สรปุครุภัณฑ์'!#REF!</definedName>
    <definedName name="ยุทธ" localSheetId="0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>#REF!</definedName>
    <definedName name="วิจัย" localSheetId="0">'[6]สัตวศาสตร์'!#REF!</definedName>
    <definedName name="วิจัย">'[6]สัตวศาสตร์'!#REF!</definedName>
    <definedName name="สรุปวิ" localSheetId="0">#REF!</definedName>
    <definedName name="สรุปวิ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<sst xmlns="http://schemas.openxmlformats.org/spreadsheetml/2006/main" count="286" uniqueCount="111">
  <si>
    <t>มหาวิทยาลัยแม่โจ้</t>
  </si>
  <si>
    <t>หน่วย : บาท</t>
  </si>
  <si>
    <t>ลำดับ</t>
  </si>
  <si>
    <t>รายการ
(ระบุแต่ละรายการ)</t>
  </si>
  <si>
    <t>งบประมาณได้รับ</t>
  </si>
  <si>
    <t>แผนการดำเนินงาน (ระบุวันที่)</t>
  </si>
  <si>
    <t>แผนการใช้จ่าย
งบประมาณ
(ระบุวันที่)</t>
  </si>
  <si>
    <t>หมายเหตุ</t>
  </si>
  <si>
    <t>จำนวน</t>
  </si>
  <si>
    <t>งบประมาณ</t>
  </si>
  <si>
    <t>กำหนดคุณลักษณะ</t>
  </si>
  <si>
    <t>ประกาศจัดซื้อจัดจ้าง</t>
  </si>
  <si>
    <t>E-Auction/ประกวดราคา/สอบราคา**</t>
  </si>
  <si>
    <t>ส่งมอบงาน</t>
  </si>
  <si>
    <t>ตรวจรับ</t>
  </si>
  <si>
    <t>(หน่วยนับ)</t>
  </si>
  <si>
    <r>
      <t xml:space="preserve">วิธีการ
จัดซื้อจัดจ้าง </t>
    </r>
    <r>
      <rPr>
        <sz val="12"/>
        <rFont val="TH Niramit AS"/>
        <family val="0"/>
      </rPr>
      <t>(ตามระเบียบพัสดุ)</t>
    </r>
  </si>
  <si>
    <t>รวมไตรมาส 1</t>
  </si>
  <si>
    <t>รวมไตรมาส 2</t>
  </si>
  <si>
    <t>รวมไตรมาส 3</t>
  </si>
  <si>
    <t>รวมไตรมาส 4</t>
  </si>
  <si>
    <t>(1)</t>
  </si>
  <si>
    <t>แผน</t>
  </si>
  <si>
    <t xml:space="preserve">ผล </t>
  </si>
  <si>
    <t>รวมทั้งสิ้น</t>
  </si>
  <si>
    <t>หน่วยนับ</t>
  </si>
  <si>
    <t>ตัวชี้วัด</t>
  </si>
  <si>
    <t>ตัวขี้วัดระดับผลผลิต/โครงการ</t>
  </si>
  <si>
    <t>เชิงปริมาณ</t>
  </si>
  <si>
    <t>เชิงคุณภาพ</t>
  </si>
  <si>
    <t>เชิงเวลา</t>
  </si>
  <si>
    <t>เชิงต้นทุน</t>
  </si>
  <si>
    <t>ตัวขี้วัดระดับหน่วยงาน (มหาวิทยาลัย)</t>
  </si>
  <si>
    <t>ตัวขี้วัดระดับกิจกรรมภายใต้โครงการ (กำหนดเองภายใต้กิจกรรมของโครงการนั้นๆ )</t>
  </si>
  <si>
    <t xml:space="preserve">1.1 ตอบแทน </t>
  </si>
  <si>
    <t xml:space="preserve"> - ...(ระบุรายการย่อยพร้อมรายละเอียด)....</t>
  </si>
  <si>
    <t xml:space="preserve">1.3 วัสดุ </t>
  </si>
  <si>
    <t xml:space="preserve">1.2 ใช้สอย </t>
  </si>
  <si>
    <t>1.4 สาธาราณูปโภค</t>
  </si>
  <si>
    <t>ทำสัญญา**</t>
  </si>
  <si>
    <t>คน</t>
  </si>
  <si>
    <t>โครงการ</t>
  </si>
  <si>
    <t>ร้อยละ</t>
  </si>
  <si>
    <t>ล้านบาท</t>
  </si>
  <si>
    <t>เรื่อง</t>
  </si>
  <si>
    <t>ค่าใช้จ่ายวิจัยตามงบประมาณที่ได้รับการจัดสรร</t>
  </si>
  <si>
    <t>จำนวนผู้รับบริการ</t>
  </si>
  <si>
    <t>ร้อยละความพึงพอใจของผู้รับบริการในกระบวนการให้บริการ</t>
  </si>
  <si>
    <t>ร้อยละของงานบริการวิชาการแล้วเสร็จตามระยะเวลาที่กำหนด</t>
  </si>
  <si>
    <t>ร้อยละของผู้รับบริการที่มีความรู้เพิ่มขึ้นจาการเข้ารับบริการ</t>
  </si>
  <si>
    <t>หมายเหตุ  ** แนวทางการจัดทำแผนการใช้จ่ายงบประมาณ</t>
  </si>
  <si>
    <t>2. ให้จัดทำแผนการเบิกจ่ายงบประมาณโดยมีหน่วยนับเป็นบาท และให้ระบุลงท้ายเป็นจำนวนเต็มหลักร้อยเท่านั้น เช่น 1,500 บาท , 15,600 บาท , 256,500 บาท ฯลฯ</t>
  </si>
  <si>
    <t>จำนวนโครงการ .................................</t>
  </si>
  <si>
    <t>ร้อยละความพึงพอใจของผู้เข้าร่วมโครงการ</t>
  </si>
  <si>
    <t>2.1 รายการสิ่งก่อสร้าง</t>
  </si>
  <si>
    <t>2.2 รายการครุภัณฑ์</t>
  </si>
  <si>
    <t>งบประมาณงบรายจ่ายอื่น</t>
  </si>
  <si>
    <t>2. รายจ่ายลงทุน</t>
  </si>
  <si>
    <t>1. รายจ่ายดำเนินงาน</t>
  </si>
  <si>
    <t>1. รายจ่ายดำเนินงาน สามารถเบิกจ่ายในลักษณะถัวจ่ายได้</t>
  </si>
  <si>
    <t>3. รายจ่ายดำเนินงานที่มีลักษณะการเบิกจ่ายเป็นรายเดือน เช่น ค่าจ้างเหมาเจ้าหน้าที่ ค่าจ้างเหมารายเดือนต่างๆ ให้จัดแผนการใช้จ่ายงบประมาณตามตามระยะเวลาได้ก่อหนี้ไว้กับคู่สัญญา โดยให้ระบุแผนการเบิกจ่ายให้แล้วเสร็จภายในเดือนกันยายน 2560</t>
  </si>
  <si>
    <t>4. รายจ่ายดำเนินงานรายการอื่นนอกเหนือจาก (3) ให้จัดทำแผนการเบิกจ่ายงบประมาณดังกล่าวให้แล้วเสร็จภายในเดือนมิถุนายน 2560 เท่านั้น ทั้งนี้เพื่อให้สอดคล้องกับแนวทางเพิ่มประสิทธิภาพการใช้จ่ายงบประมาณตามที่สำนักงบประมาณกำหนดไว้</t>
  </si>
  <si>
    <t xml:space="preserve">5. รายจ่ายลงทุนจะต้องทำสัญญาก่อหนี้ให้แล้วเสร็จภายในเดือนธันวาคม 2559
</t>
  </si>
  <si>
    <t>6. รายจ่ายลงทุนงบประมาณรายจ่ายในลักษณะงบลงทุนไม่ว่าจะเบิกจ่ายจากงบรายจ่ายใด จะต้องทำแผน โดยมีระยะเวลาดำเนินการและเบิกจ่ายดังนี้ สำหรับรายการที่มีวงเงินไม่เกิน 2 ล้านบาท ให้ดำเนินการจัดซื้อจัดจ้างเพื่อให้ทำสัญญาก่อหนี้ให้แล้วเสร็จและ</t>
  </si>
  <si>
    <t xml:space="preserve">เบิกจ่ายงบประมาณได้ภายในไตรมาสที่ 1 (ธันวาคม  2559) และสำหรับรายการที่มีวงเงินตั้งแต่ 2 ล้านบาทขึ้นไป แต่ไม่เกิน 500 ล้านบาท ให้ดำเนินการจัดซื้อจัดจ้างและก่อหนี้ให้แล้วเสร็จอย่างช้าภายในไตรมาส 1 (ธันวาคม 2559)  และเบิกจ่ายงบประมาณตามความเหมาะสมของระยะเวลาดำเนินการแต่ละงวดงาน
</t>
  </si>
  <si>
    <r>
      <t xml:space="preserve">แบบฟอร์มแผนการจัดซื้อจัดจ้างและแผนการใช้จ่ายงบประมาณงบรายจ่ายอื่น : </t>
    </r>
    <r>
      <rPr>
        <b/>
        <u val="single"/>
        <sz val="16"/>
        <rFont val="TH Niramit AS"/>
        <family val="0"/>
      </rPr>
      <t>รายจ่ายลงทุนรายการครุภัณฑ์</t>
    </r>
    <r>
      <rPr>
        <b/>
        <sz val="16"/>
        <rFont val="TH Niramit AS"/>
        <family val="0"/>
      </rPr>
      <t>ที่ได้รับจัดสรร ปีงบประมาณ พ.ศ. 25..</t>
    </r>
  </si>
  <si>
    <r>
      <t>แบบฟอร์มแผนการจัดซื้อจัดจ้างและแผนการใช้จ่ายงบประมาณงบรายจ่ายอื่น : รายจ่ายลงทุน</t>
    </r>
    <r>
      <rPr>
        <b/>
        <u val="single"/>
        <sz val="16"/>
        <rFont val="TH Niramit AS"/>
        <family val="0"/>
      </rPr>
      <t>รายการสิ่งก่อสร้าง</t>
    </r>
    <r>
      <rPr>
        <b/>
        <sz val="16"/>
        <rFont val="TH Niramit AS"/>
        <family val="0"/>
      </rPr>
      <t>ที่ได้รับจัดสรร ปีงบประมาณ พ.ศ. 25..</t>
    </r>
  </si>
  <si>
    <t>** จะต้องเร่งดำเนินการและทำสัญญาก่อหนี้ผูกพันให้แล้วเสร็จภายในไตรมาสที่ 1 เท่านั้น (30 ธันวาคม 25..)</t>
  </si>
  <si>
    <t>แบบรายงานการจัดทำแผน/ผล การปฏิบัติงานงบประมาณปีงบประมาณ พ.ศ 2567</t>
  </si>
  <si>
    <t>ผลผลิต พื้นที่ต้นแบบแปลงสาธิตการผลิตมะม่วงอินทรีย์</t>
  </si>
  <si>
    <t xml:space="preserve">   1. จำนวนผู้เข้ารับบริการ</t>
  </si>
  <si>
    <t xml:space="preserve">   3. ร้อยละของผู้เข้ารับบริการที่มีความรู้เพิ่มขึ้นจากการเข้ารับบริการ</t>
  </si>
  <si>
    <t>1. ร้อยละความพึงพอใจของผู้เข้ารับบริการในกระบวนการให้บริการ</t>
  </si>
  <si>
    <t>1. ร้อยละของการดำเนินโครงการแล้วเสร็จตามระยะเวลาที่กำหนด</t>
  </si>
  <si>
    <t>1. ค่าใช้จ่ายการดำเนินงานตามงบประมาณที่ได้รับการจัดสรร</t>
  </si>
  <si>
    <t>ไร่</t>
  </si>
  <si>
    <t>แบบรายงานการจัดทำแผน/ผล การใช้จ่ายงบประมาณปีงบประมาณ พ.ศ 2567</t>
  </si>
  <si>
    <t>บาท</t>
  </si>
  <si>
    <t xml:space="preserve">    2. พื้นที่ต้นแบบแปลงสาธิตการผลิตมะม่วงพันธุ์น้ำดอกไม้สีทอง</t>
  </si>
  <si>
    <t>-ค่าตอบแทนวิทยากรภาคทฤษฎี จำนวน 1 คนๆละ4 ชั่วโมงๆละ 600 บาท จำนวน 2 ครั้ง</t>
  </si>
  <si>
    <t>-ค่าตอบแทนวิทยากรภาคปฏิบัติ จำนวน 1 คนๆละ4 ชั่วโมงๆละ 300 บาท จำนวน 2 ครั้ง</t>
  </si>
  <si>
    <t>-ค่าจ้างเหมารถพร้อมน้ำมันเชื้อเพลิง 2500 บาท/วัน จำนวน 5 คัน 2 ครั้ง (รับ-ส่งเกษตกรมาฟาร์มฯ)</t>
  </si>
  <si>
    <t>-ค่าจ้างเหมาตัดแต่งกิ่ง 1000 ต้น ๆละ 40 บาท</t>
  </si>
  <si>
    <t>-ค่าจ้างเหมาทำโคนต้น(กำจัดวัชพืช) 1000 ต้นๆละ 20</t>
  </si>
  <si>
    <t>-ค่าจ้างเหมาใช้โดรนสาธิตการพ่นสารกระตุ้นการออกดอก  การพ่นปุ๋ยและฮอร์โมนพืช  สารป้องกันกำจัดศัตรูพืช  จำนวน 10 ไร่ๆละ 100 บาท จำนวน 20ครั้ง</t>
  </si>
  <si>
    <t>- ค่าจ้างเหมาห่อผลมะม่วง 50000 ผลๆละ 1 บาท</t>
  </si>
  <si>
    <t>- ค่าจ้างเหมาเก็บผลผลิตมะม่วง</t>
  </si>
  <si>
    <t>-ค่าอาหารกลางวัน 100 คนๆละ 100 บาท 2 ครั้ง</t>
  </si>
  <si>
    <t>-ค่าอาหารว่างและเครื่องดื่ม 100 คนๆละ2 มื้อๆละ35บาท จำนวน 2 ครั้ง</t>
  </si>
  <si>
    <t>-เอกสารประกอบการอบรม 100 ชุดๆละ 100 บาท</t>
  </si>
  <si>
    <t>-ค่าไวนิล จำนวน 2 ชุดๆละ 2,000 บาท</t>
  </si>
  <si>
    <r>
      <t xml:space="preserve">          - ค่าจ้างเหมาบริการ  </t>
    </r>
    <r>
      <rPr>
        <sz val="14"/>
        <color indexed="8"/>
        <rFont val="TH Niramit AS"/>
        <family val="0"/>
      </rPr>
      <t>ค่าจ้างเหมาทำไวนิลนิทรรศการ การผลิตมะม่วงคุณภาพโดยใช้เทคโนโลยีประกอบการใช้โดรนเพื่อการกระตุ้นการออกดอก  การพ่นสารและฮอร์โมน การใส่ปุ๋ย  การใช้สารป้องกันกำจัดศัตรูพืช  การให้น้ำระบบอัจฉริยะ  จำนวน 10 ชุดๆละ 1000 บาท</t>
    </r>
  </si>
  <si>
    <t>ผลผลิต โครงการยกระดับการเรียนรู้และการพัฒนาการถ่ายทอดเทคโนโลยีสมัยใหม่เพื่อเพิ่มศักยภาพในการผลิตมะม่วงพันธุ์น้ำดอกไม้สีทองคุณภาพ</t>
  </si>
  <si>
    <t>-ปุ๋ยอินทรีย์ 200กส.ๆ ละ 500 บาท</t>
  </si>
  <si>
    <t>-สารกำจัดโรคและแมลง</t>
  </si>
  <si>
    <t>-ถุงห่อผลมะม่วง (ถุงคาร์บอน) 50000ใบๆละ 1.80 บาท</t>
  </si>
  <si>
    <t>-ปุ๋ยสูตร 46-0-0 (10กส.ๆละ1700)</t>
  </si>
  <si>
    <t>-ปุ๋ยสูตร 8-24-24 (10กส.ๆละ 2200)</t>
  </si>
  <si>
    <t>-ต้นตอมะม่วงใช้สำหรับการสาธิตการขยายพันธุ์ 1000 ต้นๆละ 20 บาท</t>
  </si>
  <si>
    <t>-อุปกรณ์ติดตั้งระบบน้ำ ข้อต่อท่อ PVC PE ฯลฯ</t>
  </si>
  <si>
    <t>-ชุดระบบ IOT สำหรับตรวจวัดและควบคุมการจ่ายน้ำและความแม่นยำชุดละ 8500 บาทจำนวน 5 ชุด</t>
  </si>
  <si>
    <t>-ระบบฐานข้อมูล I Farm 1 ชุด</t>
  </si>
  <si>
    <t xml:space="preserve">     วัสดุสำนักงาน</t>
  </si>
  <si>
    <t>-วัสดุสำนักงาน  เช่น กระดาษเอ4 ดินสอ  ปากกา ฯลฯ</t>
  </si>
  <si>
    <t>2. ถ่ายทอดความรู้เกี่ยวกับการผลิตมะม่วงพันธุ์น้ำดอกไม้สีทองด้วยระบบเกษตรอินทรีย์ เช่นการดูแลรักษา การตัดแต่งกิ่ง การห่อผล และการป้องกันศัตรูพืช</t>
  </si>
  <si>
    <r>
      <t xml:space="preserve">1. </t>
    </r>
    <r>
      <rPr>
        <b/>
        <sz val="14"/>
        <color indexed="8"/>
        <rFont val="TH Niramit AS"/>
        <family val="0"/>
      </rPr>
      <t>พัฒนาแปลงสาธิตมะม่วงพันธุ์น้ำดอกไม้สีทองบนพื้นที่ฟาร์มมหาวิทยาลัย  เป็นต้นแบบการใช้เทคโนโลยีสมัยใหม่</t>
    </r>
  </si>
  <si>
    <t xml:space="preserve">      -ค่าใช้สอย</t>
  </si>
  <si>
    <t xml:space="preserve">     - ตอบแทน </t>
  </si>
  <si>
    <r>
      <t xml:space="preserve"> </t>
    </r>
    <r>
      <rPr>
        <b/>
        <sz val="14"/>
        <rFont val="TH Niramit AS"/>
        <family val="0"/>
      </rPr>
      <t xml:space="preserve">  - ใช้สอย </t>
    </r>
  </si>
  <si>
    <t xml:space="preserve">     -วัสดุสำนักงาน</t>
  </si>
  <si>
    <t xml:space="preserve">   -วัสดุเกษตร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</si>
</sst>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_(* #,##0_);_(* \(#,##0\);_(* &quot;-&quot;??_);_(@_)"/>
    <numFmt numFmtId="170" formatCode="_-* #,##0_-;\-* #,##0_-;_-* &quot;-&quot;??_-;_-@_-"/>
    <numFmt numFmtId="171" formatCode="[$-107041E]d\ mmm\ yy;@"/>
    <numFmt numFmtId="172" formatCode="[$-107041E]d\ mmmm\ yyyy;@"/>
    <numFmt numFmtId="173" formatCode="General_)"/>
    <numFmt numFmtId="174" formatCode="#,##0_ ;\-#,##0\ 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2"/>
      <name val="TH Niramit AS"/>
      <family val="0"/>
    </font>
    <font>
      <sz val="16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นูลมรผ"/>
      <family val="0"/>
    </font>
    <font>
      <sz val="16"/>
      <name val="DilleniaUPC"/>
      <family val="1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Niramit AS"/>
      <family val="0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Niramit AS"/>
      <family val="0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9" fontId="13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8" applyNumberFormat="0" applyFill="0" applyAlignment="0" applyProtection="0"/>
    <xf numFmtId="0" fontId="27" fillId="40" borderId="0" applyNumberFormat="0" applyBorder="0" applyAlignment="0" applyProtection="0"/>
    <xf numFmtId="37" fontId="28" fillId="0" borderId="0">
      <alignment/>
      <protection/>
    </xf>
    <xf numFmtId="0" fontId="3" fillId="0" borderId="0">
      <alignment/>
      <protection/>
    </xf>
    <xf numFmtId="0" fontId="3" fillId="41" borderId="9" applyNumberFormat="0" applyFont="0" applyAlignment="0" applyProtection="0"/>
    <xf numFmtId="0" fontId="29" fillId="3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43" fillId="42" borderId="1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43" borderId="13" applyNumberFormat="0" applyAlignment="0" applyProtection="0"/>
    <xf numFmtId="0" fontId="48" fillId="0" borderId="14" applyNumberFormat="0" applyFill="0" applyAlignment="0" applyProtection="0"/>
    <xf numFmtId="0" fontId="49" fillId="44" borderId="0" applyNumberFormat="0" applyBorder="0" applyAlignment="0" applyProtection="0"/>
    <xf numFmtId="0" fontId="3" fillId="0" borderId="0" applyFont="0">
      <alignment/>
      <protection/>
    </xf>
    <xf numFmtId="9" fontId="33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5" borderId="12" applyNumberFormat="0" applyAlignment="0" applyProtection="0"/>
    <xf numFmtId="0" fontId="51" fillId="46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47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54" fillId="42" borderId="16" applyNumberFormat="0" applyAlignment="0" applyProtection="0"/>
    <xf numFmtId="0" fontId="0" fillId="54" borderId="17" applyNumberFormat="0" applyFont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6" fillId="0" borderId="0" xfId="150" applyFont="1">
      <alignment/>
      <protection/>
    </xf>
    <xf numFmtId="0" fontId="7" fillId="0" borderId="0" xfId="150" applyFont="1" applyBorder="1" applyAlignment="1">
      <alignment horizontal="center"/>
      <protection/>
    </xf>
    <xf numFmtId="0" fontId="6" fillId="0" borderId="0" xfId="150" applyFont="1" applyBorder="1">
      <alignment/>
      <protection/>
    </xf>
    <xf numFmtId="0" fontId="6" fillId="0" borderId="0" xfId="150" applyFont="1" applyAlignment="1">
      <alignment horizontal="center" vertical="center"/>
      <protection/>
    </xf>
    <xf numFmtId="0" fontId="7" fillId="55" borderId="21" xfId="150" applyFont="1" applyFill="1" applyBorder="1" applyAlignment="1">
      <alignment horizontal="left" vertical="center"/>
      <protection/>
    </xf>
    <xf numFmtId="0" fontId="7" fillId="55" borderId="21" xfId="150" applyFont="1" applyFill="1" applyBorder="1" applyAlignment="1">
      <alignment horizontal="center" vertical="center"/>
      <protection/>
    </xf>
    <xf numFmtId="0" fontId="7" fillId="55" borderId="22" xfId="150" applyFont="1" applyFill="1" applyBorder="1" applyAlignment="1">
      <alignment horizontal="center" vertical="center"/>
      <protection/>
    </xf>
    <xf numFmtId="0" fontId="7" fillId="55" borderId="23" xfId="150" applyFont="1" applyFill="1" applyBorder="1" applyAlignment="1">
      <alignment horizontal="center" vertical="center"/>
      <protection/>
    </xf>
    <xf numFmtId="169" fontId="7" fillId="55" borderId="21" xfId="111" applyNumberFormat="1" applyFont="1" applyFill="1" applyBorder="1" applyAlignment="1">
      <alignment horizontal="center" vertical="center"/>
    </xf>
    <xf numFmtId="0" fontId="7" fillId="55" borderId="21" xfId="150" applyFont="1" applyFill="1" applyBorder="1" applyAlignment="1">
      <alignment horizontal="center" vertical="center" wrapText="1"/>
      <protection/>
    </xf>
    <xf numFmtId="0" fontId="7" fillId="0" borderId="0" xfId="150" applyFont="1" applyAlignment="1">
      <alignment horizontal="center" vertical="center"/>
      <protection/>
    </xf>
    <xf numFmtId="0" fontId="6" fillId="0" borderId="0" xfId="150" applyFont="1" applyAlignment="1">
      <alignment horizontal="center"/>
      <protection/>
    </xf>
    <xf numFmtId="169" fontId="6" fillId="0" borderId="0" xfId="111" applyNumberFormat="1" applyFont="1" applyAlignment="1">
      <alignment/>
    </xf>
    <xf numFmtId="0" fontId="6" fillId="0" borderId="21" xfId="150" applyFont="1" applyBorder="1" applyAlignment="1">
      <alignment horizontal="center" vertical="top" wrapText="1"/>
      <protection/>
    </xf>
    <xf numFmtId="0" fontId="6" fillId="0" borderId="21" xfId="150" applyFont="1" applyBorder="1" applyAlignment="1">
      <alignment vertical="top" wrapText="1"/>
      <protection/>
    </xf>
    <xf numFmtId="0" fontId="6" fillId="0" borderId="22" xfId="150" applyFont="1" applyBorder="1" applyAlignment="1">
      <alignment horizontal="center" vertical="top" wrapText="1"/>
      <protection/>
    </xf>
    <xf numFmtId="0" fontId="6" fillId="0" borderId="23" xfId="150" applyFont="1" applyBorder="1" applyAlignment="1">
      <alignment horizontal="center" vertical="top" wrapText="1"/>
      <protection/>
    </xf>
    <xf numFmtId="169" fontId="6" fillId="0" borderId="21" xfId="111" applyNumberFormat="1" applyFont="1" applyBorder="1" applyAlignment="1">
      <alignment vertical="top" wrapText="1"/>
    </xf>
    <xf numFmtId="168" fontId="6" fillId="0" borderId="21" xfId="111" applyFont="1" applyBorder="1" applyAlignment="1" quotePrefix="1">
      <alignment horizontal="center" vertical="top" wrapText="1"/>
    </xf>
    <xf numFmtId="0" fontId="6" fillId="0" borderId="21" xfId="150" applyFont="1" applyBorder="1" applyAlignment="1" quotePrefix="1">
      <alignment horizontal="center" vertical="top" wrapText="1"/>
      <protection/>
    </xf>
    <xf numFmtId="0" fontId="6" fillId="0" borderId="0" xfId="150" applyFont="1" applyAlignment="1">
      <alignment vertical="top" wrapText="1"/>
      <protection/>
    </xf>
    <xf numFmtId="0" fontId="6" fillId="0" borderId="24" xfId="150" applyFont="1" applyBorder="1" applyAlignment="1" quotePrefix="1">
      <alignment horizontal="center" vertical="top" wrapText="1"/>
      <protection/>
    </xf>
    <xf numFmtId="0" fontId="6" fillId="0" borderId="24" xfId="150" applyFont="1" applyBorder="1" applyAlignment="1">
      <alignment horizontal="left" vertical="top" wrapText="1"/>
      <protection/>
    </xf>
    <xf numFmtId="0" fontId="6" fillId="0" borderId="25" xfId="150" applyFont="1" applyBorder="1" applyAlignment="1" quotePrefix="1">
      <alignment horizontal="center" vertical="top" wrapText="1"/>
      <protection/>
    </xf>
    <xf numFmtId="0" fontId="6" fillId="0" borderId="26" xfId="150" applyFont="1" applyBorder="1" applyAlignment="1">
      <alignment horizontal="center" vertical="top" wrapText="1"/>
      <protection/>
    </xf>
    <xf numFmtId="169" fontId="6" fillId="0" borderId="24" xfId="111" applyNumberFormat="1" applyFont="1" applyBorder="1" applyAlignment="1" quotePrefix="1">
      <alignment horizontal="center" vertical="top" wrapText="1"/>
    </xf>
    <xf numFmtId="0" fontId="6" fillId="0" borderId="24" xfId="150" applyFont="1" applyBorder="1" applyAlignment="1">
      <alignment horizontal="center" vertical="top" wrapText="1"/>
      <protection/>
    </xf>
    <xf numFmtId="168" fontId="6" fillId="0" borderId="24" xfId="111" applyFont="1" applyBorder="1" applyAlignment="1" quotePrefix="1">
      <alignment horizontal="center" vertical="top" wrapText="1"/>
    </xf>
    <xf numFmtId="0" fontId="6" fillId="0" borderId="0" xfId="150" applyFont="1" applyAlignment="1">
      <alignment horizontal="center" vertical="top" wrapText="1"/>
      <protection/>
    </xf>
    <xf numFmtId="0" fontId="6" fillId="0" borderId="27" xfId="150" applyFont="1" applyBorder="1" applyAlignment="1">
      <alignment horizontal="center" vertical="top" wrapText="1"/>
      <protection/>
    </xf>
    <xf numFmtId="0" fontId="6" fillId="0" borderId="27" xfId="150" applyFont="1" applyBorder="1" applyAlignment="1">
      <alignment vertical="top" wrapText="1"/>
      <protection/>
    </xf>
    <xf numFmtId="0" fontId="6" fillId="0" borderId="28" xfId="150" applyFont="1" applyBorder="1" applyAlignment="1">
      <alignment horizontal="center" vertical="top" wrapText="1"/>
      <protection/>
    </xf>
    <xf numFmtId="0" fontId="6" fillId="0" borderId="29" xfId="150" applyFont="1" applyBorder="1" applyAlignment="1">
      <alignment horizontal="center" vertical="top" wrapText="1"/>
      <protection/>
    </xf>
    <xf numFmtId="169" fontId="6" fillId="0" borderId="27" xfId="111" applyNumberFormat="1" applyFont="1" applyBorder="1" applyAlignment="1">
      <alignment vertical="top" wrapText="1"/>
    </xf>
    <xf numFmtId="0" fontId="4" fillId="0" borderId="0" xfId="151" applyFont="1" applyAlignment="1">
      <alignment/>
      <protection/>
    </xf>
    <xf numFmtId="0" fontId="9" fillId="0" borderId="0" xfId="151" applyFont="1">
      <alignment/>
      <protection/>
    </xf>
    <xf numFmtId="0" fontId="7" fillId="0" borderId="0" xfId="151" applyFont="1" applyAlignment="1">
      <alignment horizontal="center"/>
      <protection/>
    </xf>
    <xf numFmtId="0" fontId="6" fillId="0" borderId="0" xfId="151" applyFont="1">
      <alignment/>
      <protection/>
    </xf>
    <xf numFmtId="49" fontId="7" fillId="0" borderId="27" xfId="151" applyNumberFormat="1" applyFont="1" applyBorder="1" applyAlignment="1">
      <alignment horizontal="center"/>
      <protection/>
    </xf>
    <xf numFmtId="0" fontId="7" fillId="0" borderId="30" xfId="151" applyFont="1" applyBorder="1" applyAlignment="1">
      <alignment horizontal="center"/>
      <protection/>
    </xf>
    <xf numFmtId="0" fontId="7" fillId="56" borderId="31" xfId="151" applyFont="1" applyFill="1" applyBorder="1" applyAlignment="1">
      <alignment horizontal="center"/>
      <protection/>
    </xf>
    <xf numFmtId="0" fontId="7" fillId="56" borderId="30" xfId="151" applyFont="1" applyFill="1" applyBorder="1">
      <alignment/>
      <protection/>
    </xf>
    <xf numFmtId="0" fontId="6" fillId="0" borderId="32" xfId="151" applyFont="1" applyBorder="1">
      <alignment/>
      <protection/>
    </xf>
    <xf numFmtId="0" fontId="6" fillId="0" borderId="33" xfId="151" applyFont="1" applyBorder="1">
      <alignment/>
      <protection/>
    </xf>
    <xf numFmtId="0" fontId="6" fillId="0" borderId="34" xfId="151" applyFont="1" applyBorder="1">
      <alignment/>
      <protection/>
    </xf>
    <xf numFmtId="0" fontId="6" fillId="0" borderId="35" xfId="151" applyFont="1" applyBorder="1">
      <alignment/>
      <protection/>
    </xf>
    <xf numFmtId="17" fontId="7" fillId="0" borderId="24" xfId="151" applyNumberFormat="1" applyFont="1" applyBorder="1" applyAlignment="1">
      <alignment horizontal="center"/>
      <protection/>
    </xf>
    <xf numFmtId="0" fontId="7" fillId="0" borderId="0" xfId="151" applyFont="1" applyAlignment="1">
      <alignment horizontal="left"/>
      <protection/>
    </xf>
    <xf numFmtId="0" fontId="7" fillId="0" borderId="0" xfId="151" applyFont="1">
      <alignment/>
      <protection/>
    </xf>
    <xf numFmtId="17" fontId="7" fillId="0" borderId="25" xfId="151" applyNumberFormat="1" applyFont="1" applyBorder="1" applyAlignment="1">
      <alignment horizontal="center"/>
      <protection/>
    </xf>
    <xf numFmtId="0" fontId="7" fillId="56" borderId="31" xfId="151" applyFont="1" applyFill="1" applyBorder="1" applyAlignment="1">
      <alignment horizontal="left"/>
      <protection/>
    </xf>
    <xf numFmtId="0" fontId="6" fillId="0" borderId="32" xfId="151" applyFont="1" applyBorder="1" applyAlignment="1">
      <alignment vertical="top" wrapText="1"/>
      <protection/>
    </xf>
    <xf numFmtId="0" fontId="6" fillId="0" borderId="33" xfId="151" applyFont="1" applyBorder="1" applyAlignment="1">
      <alignment vertical="top" wrapText="1"/>
      <protection/>
    </xf>
    <xf numFmtId="0" fontId="6" fillId="0" borderId="0" xfId="151" applyFont="1" applyAlignment="1">
      <alignment vertical="top" wrapText="1"/>
      <protection/>
    </xf>
    <xf numFmtId="0" fontId="6" fillId="0" borderId="34" xfId="151" applyFont="1" applyBorder="1" applyAlignment="1">
      <alignment vertical="top" wrapText="1"/>
      <protection/>
    </xf>
    <xf numFmtId="0" fontId="6" fillId="0" borderId="35" xfId="151" applyFont="1" applyBorder="1" applyAlignment="1">
      <alignment vertical="top" wrapText="1"/>
      <protection/>
    </xf>
    <xf numFmtId="0" fontId="6" fillId="0" borderId="36" xfId="151" applyFont="1" applyBorder="1" applyAlignment="1">
      <alignment horizontal="left" vertical="top" wrapText="1" indent="2"/>
      <protection/>
    </xf>
    <xf numFmtId="0" fontId="7" fillId="0" borderId="0" xfId="150" applyFont="1" applyAlignment="1">
      <alignment horizontal="left"/>
      <protection/>
    </xf>
    <xf numFmtId="0" fontId="6" fillId="0" borderId="32" xfId="151" applyFont="1" applyBorder="1" applyAlignment="1">
      <alignment horizontal="left" vertical="top" wrapText="1" indent="2"/>
      <protection/>
    </xf>
    <xf numFmtId="0" fontId="6" fillId="0" borderId="34" xfId="151" applyFont="1" applyBorder="1" applyAlignment="1">
      <alignment horizontal="center" vertical="top" wrapText="1"/>
      <protection/>
    </xf>
    <xf numFmtId="0" fontId="6" fillId="0" borderId="33" xfId="151" applyFont="1" applyBorder="1" applyAlignment="1">
      <alignment horizontal="center" vertical="top" wrapText="1"/>
      <protection/>
    </xf>
    <xf numFmtId="0" fontId="6" fillId="0" borderId="37" xfId="151" applyFont="1" applyBorder="1" applyAlignment="1">
      <alignment horizontal="center" vertical="top" wrapText="1"/>
      <protection/>
    </xf>
    <xf numFmtId="0" fontId="6" fillId="0" borderId="37" xfId="151" applyFont="1" applyBorder="1" applyAlignment="1">
      <alignment vertical="top" wrapText="1"/>
      <protection/>
    </xf>
    <xf numFmtId="0" fontId="6" fillId="0" borderId="0" xfId="151" applyFont="1" applyBorder="1" applyAlignment="1">
      <alignment vertical="top" wrapText="1"/>
      <protection/>
    </xf>
    <xf numFmtId="0" fontId="6" fillId="0" borderId="37" xfId="151" applyFont="1" applyBorder="1" applyAlignment="1">
      <alignment horizontal="left" vertical="top" wrapText="1" indent="2"/>
      <protection/>
    </xf>
    <xf numFmtId="0" fontId="6" fillId="0" borderId="0" xfId="151" applyFont="1" applyAlignment="1">
      <alignment horizontal="left" indent="7"/>
      <protection/>
    </xf>
    <xf numFmtId="0" fontId="6" fillId="0" borderId="0" xfId="151" applyFont="1" applyAlignment="1">
      <alignment/>
      <protection/>
    </xf>
    <xf numFmtId="0" fontId="58" fillId="0" borderId="21" xfId="150" applyFont="1" applyBorder="1" applyAlignment="1">
      <alignment vertical="top" wrapText="1"/>
      <protection/>
    </xf>
    <xf numFmtId="49" fontId="34" fillId="0" borderId="38" xfId="0" applyNumberFormat="1" applyFont="1" applyBorder="1" applyAlignment="1">
      <alignment horizontal="left" vertical="top" wrapText="1" indent="4"/>
    </xf>
    <xf numFmtId="0" fontId="7" fillId="0" borderId="39" xfId="151" applyFont="1" applyBorder="1" applyAlignment="1">
      <alignment horizontal="center"/>
      <protection/>
    </xf>
    <xf numFmtId="0" fontId="6" fillId="0" borderId="0" xfId="151" applyFont="1" applyAlignment="1">
      <alignment horizontal="left" vertical="top" wrapText="1" indent="7"/>
      <protection/>
    </xf>
    <xf numFmtId="0" fontId="6" fillId="0" borderId="36" xfId="151" applyFont="1" applyBorder="1" applyAlignment="1">
      <alignment horizontal="left" vertical="top" wrapText="1"/>
      <protection/>
    </xf>
    <xf numFmtId="3" fontId="7" fillId="56" borderId="30" xfId="151" applyNumberFormat="1" applyFont="1" applyFill="1" applyBorder="1">
      <alignment/>
      <protection/>
    </xf>
    <xf numFmtId="3" fontId="6" fillId="0" borderId="34" xfId="151" applyNumberFormat="1" applyFont="1" applyBorder="1">
      <alignment/>
      <protection/>
    </xf>
    <xf numFmtId="0" fontId="6" fillId="0" borderId="34" xfId="151" applyFont="1" applyBorder="1" applyAlignment="1">
      <alignment horizontal="center"/>
      <protection/>
    </xf>
    <xf numFmtId="169" fontId="6" fillId="0" borderId="34" xfId="111" applyNumberFormat="1" applyFont="1" applyBorder="1" applyAlignment="1">
      <alignment/>
    </xf>
    <xf numFmtId="169" fontId="37" fillId="56" borderId="30" xfId="111" applyNumberFormat="1" applyFont="1" applyFill="1" applyBorder="1" applyAlignment="1">
      <alignment/>
    </xf>
    <xf numFmtId="169" fontId="37" fillId="0" borderId="33" xfId="111" applyNumberFormat="1" applyFont="1" applyBorder="1" applyAlignment="1">
      <alignment/>
    </xf>
    <xf numFmtId="169" fontId="38" fillId="12" borderId="33" xfId="111" applyNumberFormat="1" applyFont="1" applyFill="1" applyBorder="1" applyAlignment="1">
      <alignment/>
    </xf>
    <xf numFmtId="169" fontId="6" fillId="0" borderId="33" xfId="151" applyNumberFormat="1" applyFont="1" applyBorder="1">
      <alignment/>
      <protection/>
    </xf>
    <xf numFmtId="169" fontId="6" fillId="0" borderId="34" xfId="151" applyNumberFormat="1" applyFont="1" applyBorder="1">
      <alignment/>
      <protection/>
    </xf>
    <xf numFmtId="0" fontId="6" fillId="0" borderId="40" xfId="151" applyFont="1" applyBorder="1">
      <alignment/>
      <protection/>
    </xf>
    <xf numFmtId="0" fontId="6" fillId="0" borderId="41" xfId="151" applyFont="1" applyBorder="1">
      <alignment/>
      <protection/>
    </xf>
    <xf numFmtId="0" fontId="59" fillId="0" borderId="37" xfId="0" applyFont="1" applyBorder="1" applyAlignment="1">
      <alignment vertical="top" wrapText="1"/>
    </xf>
    <xf numFmtId="0" fontId="60" fillId="0" borderId="21" xfId="0" applyFont="1" applyBorder="1" applyAlignment="1">
      <alignment vertical="top"/>
    </xf>
    <xf numFmtId="0" fontId="60" fillId="0" borderId="21" xfId="0" applyFont="1" applyBorder="1" applyAlignment="1">
      <alignment vertical="top" wrapText="1"/>
    </xf>
    <xf numFmtId="0" fontId="60" fillId="0" borderId="21" xfId="0" applyFont="1" applyBorder="1" applyAlignment="1">
      <alignment wrapText="1"/>
    </xf>
    <xf numFmtId="0" fontId="7" fillId="0" borderId="34" xfId="151" applyFont="1" applyBorder="1" applyAlignment="1">
      <alignment horizontal="left" indent="1"/>
      <protection/>
    </xf>
    <xf numFmtId="0" fontId="60" fillId="0" borderId="21" xfId="0" applyFont="1" applyBorder="1" applyAlignment="1">
      <alignment/>
    </xf>
    <xf numFmtId="0" fontId="59" fillId="0" borderId="21" xfId="0" applyFont="1" applyBorder="1" applyAlignment="1">
      <alignment vertical="top" wrapText="1"/>
    </xf>
    <xf numFmtId="0" fontId="6" fillId="0" borderId="34" xfId="151" applyFont="1" applyBorder="1" applyAlignment="1">
      <alignment horizontal="left" indent="1"/>
      <protection/>
    </xf>
    <xf numFmtId="0" fontId="8" fillId="0" borderId="34" xfId="151" applyFont="1" applyBorder="1" applyAlignment="1">
      <alignment horizontal="left" indent="3"/>
      <protection/>
    </xf>
    <xf numFmtId="0" fontId="6" fillId="0" borderId="34" xfId="151" applyFont="1" applyBorder="1" applyAlignment="1">
      <alignment horizontal="left" indent="3"/>
      <protection/>
    </xf>
    <xf numFmtId="0" fontId="59" fillId="0" borderId="34" xfId="0" applyFont="1" applyBorder="1" applyAlignment="1">
      <alignment vertical="top" wrapText="1"/>
    </xf>
    <xf numFmtId="0" fontId="60" fillId="0" borderId="34" xfId="0" applyFont="1" applyBorder="1" applyAlignment="1">
      <alignment vertical="top"/>
    </xf>
    <xf numFmtId="0" fontId="60" fillId="0" borderId="34" xfId="0" applyFont="1" applyBorder="1" applyAlignment="1">
      <alignment wrapText="1"/>
    </xf>
    <xf numFmtId="0" fontId="60" fillId="0" borderId="34" xfId="0" applyFont="1" applyBorder="1" applyAlignment="1">
      <alignment/>
    </xf>
    <xf numFmtId="0" fontId="60" fillId="0" borderId="37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60" fillId="0" borderId="37" xfId="0" applyFont="1" applyBorder="1" applyAlignment="1">
      <alignment vertical="top"/>
    </xf>
    <xf numFmtId="0" fontId="6" fillId="0" borderId="42" xfId="151" applyFont="1" applyBorder="1">
      <alignment/>
      <protection/>
    </xf>
    <xf numFmtId="0" fontId="6" fillId="0" borderId="43" xfId="151" applyFont="1" applyBorder="1">
      <alignment/>
      <protection/>
    </xf>
    <xf numFmtId="0" fontId="59" fillId="0" borderId="34" xfId="0" applyFont="1" applyBorder="1" applyAlignment="1">
      <alignment vertical="top" wrapText="1"/>
    </xf>
    <xf numFmtId="0" fontId="4" fillId="0" borderId="0" xfId="151" applyFont="1" applyAlignment="1">
      <alignment horizontal="center"/>
      <protection/>
    </xf>
    <xf numFmtId="17" fontId="7" fillId="0" borderId="31" xfId="151" applyNumberFormat="1" applyFont="1" applyBorder="1" applyAlignment="1">
      <alignment horizontal="center"/>
      <protection/>
    </xf>
    <xf numFmtId="0" fontId="7" fillId="0" borderId="4" xfId="151" applyFont="1" applyBorder="1" applyAlignment="1">
      <alignment horizontal="center"/>
      <protection/>
    </xf>
    <xf numFmtId="0" fontId="7" fillId="0" borderId="25" xfId="151" applyFont="1" applyBorder="1" applyAlignment="1">
      <alignment horizontal="center" vertical="center" wrapText="1"/>
      <protection/>
    </xf>
    <xf numFmtId="0" fontId="7" fillId="0" borderId="28" xfId="151" applyFont="1" applyBorder="1" applyAlignment="1">
      <alignment horizontal="center" vertical="center"/>
      <protection/>
    </xf>
    <xf numFmtId="0" fontId="7" fillId="0" borderId="39" xfId="151" applyFont="1" applyBorder="1" applyAlignment="1">
      <alignment horizontal="center"/>
      <protection/>
    </xf>
    <xf numFmtId="0" fontId="6" fillId="0" borderId="0" xfId="151" applyFont="1" applyAlignment="1">
      <alignment horizontal="left" vertical="top" wrapText="1" indent="7"/>
      <protection/>
    </xf>
    <xf numFmtId="0" fontId="4" fillId="0" borderId="0" xfId="150" applyFont="1" applyAlignment="1">
      <alignment horizontal="center"/>
      <protection/>
    </xf>
    <xf numFmtId="0" fontId="4" fillId="0" borderId="0" xfId="150" applyFont="1" applyBorder="1" applyAlignment="1">
      <alignment horizontal="center"/>
      <protection/>
    </xf>
    <xf numFmtId="0" fontId="7" fillId="0" borderId="38" xfId="150" applyFont="1" applyBorder="1" applyAlignment="1">
      <alignment horizontal="center"/>
      <protection/>
    </xf>
    <xf numFmtId="0" fontId="6" fillId="23" borderId="24" xfId="150" applyFont="1" applyFill="1" applyBorder="1" applyAlignment="1">
      <alignment horizontal="center" vertical="center"/>
      <protection/>
    </xf>
    <xf numFmtId="0" fontId="6" fillId="23" borderId="21" xfId="150" applyFont="1" applyFill="1" applyBorder="1" applyAlignment="1">
      <alignment horizontal="center" vertical="center"/>
      <protection/>
    </xf>
    <xf numFmtId="0" fontId="6" fillId="23" borderId="27" xfId="150" applyFont="1" applyFill="1" applyBorder="1" applyAlignment="1">
      <alignment horizontal="center" vertical="center"/>
      <protection/>
    </xf>
    <xf numFmtId="0" fontId="6" fillId="23" borderId="24" xfId="150" applyFont="1" applyFill="1" applyBorder="1" applyAlignment="1">
      <alignment horizontal="center" vertical="center" wrapText="1"/>
      <protection/>
    </xf>
    <xf numFmtId="0" fontId="6" fillId="23" borderId="31" xfId="150" applyFont="1" applyFill="1" applyBorder="1" applyAlignment="1">
      <alignment horizontal="center" vertical="center"/>
      <protection/>
    </xf>
    <xf numFmtId="0" fontId="6" fillId="23" borderId="4" xfId="150" applyFont="1" applyFill="1" applyBorder="1" applyAlignment="1">
      <alignment horizontal="center" vertical="center"/>
      <protection/>
    </xf>
    <xf numFmtId="0" fontId="6" fillId="23" borderId="39" xfId="150" applyFont="1" applyFill="1" applyBorder="1" applyAlignment="1">
      <alignment horizontal="center" vertical="center"/>
      <protection/>
    </xf>
    <xf numFmtId="0" fontId="6" fillId="23" borderId="25" xfId="150" applyFont="1" applyFill="1" applyBorder="1" applyAlignment="1">
      <alignment horizontal="center" vertical="center"/>
      <protection/>
    </xf>
    <xf numFmtId="0" fontId="6" fillId="23" borderId="44" xfId="150" applyFont="1" applyFill="1" applyBorder="1" applyAlignment="1">
      <alignment horizontal="center" vertical="center"/>
      <protection/>
    </xf>
    <xf numFmtId="0" fontId="6" fillId="23" borderId="26" xfId="150" applyFont="1" applyFill="1" applyBorder="1" applyAlignment="1">
      <alignment horizontal="center" vertical="center"/>
      <protection/>
    </xf>
    <xf numFmtId="0" fontId="6" fillId="23" borderId="27" xfId="150" applyFont="1" applyFill="1" applyBorder="1" applyAlignment="1">
      <alignment horizontal="center" vertical="center" wrapText="1"/>
      <protection/>
    </xf>
    <xf numFmtId="0" fontId="6" fillId="23" borderId="28" xfId="150" applyFont="1" applyFill="1" applyBorder="1" applyAlignment="1">
      <alignment horizontal="center" vertical="center"/>
      <protection/>
    </xf>
    <xf numFmtId="0" fontId="6" fillId="23" borderId="29" xfId="150" applyFont="1" applyFill="1" applyBorder="1" applyAlignment="1">
      <alignment horizontal="center" vertical="center"/>
      <protection/>
    </xf>
    <xf numFmtId="169" fontId="6" fillId="23" borderId="24" xfId="111" applyNumberFormat="1" applyFont="1" applyFill="1" applyBorder="1" applyAlignment="1">
      <alignment horizontal="center" vertical="center"/>
    </xf>
    <xf numFmtId="169" fontId="6" fillId="23" borderId="27" xfId="111" applyNumberFormat="1" applyFont="1" applyFill="1" applyBorder="1" applyAlignment="1">
      <alignment horizontal="center" vertical="center"/>
    </xf>
  </cellXfs>
  <cellStyles count="164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Dezimal_CSI Price Comparison" xfId="62"/>
    <cellStyle name="Explanatory Text" xfId="63"/>
    <cellStyle name="Good" xfId="64"/>
    <cellStyle name="Header1" xfId="65"/>
    <cellStyle name="Header2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 dec" xfId="75"/>
    <cellStyle name="Normal 2" xfId="76"/>
    <cellStyle name="Note" xfId="77"/>
    <cellStyle name="Outpu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2 2" xfId="86"/>
    <cellStyle name="เครื่องหมายจุลภาค 2 3" xfId="87"/>
    <cellStyle name="เครื่องหมายจุลภาค 2 4" xfId="88"/>
    <cellStyle name="เครื่องหมายจุลภาค 2 5" xfId="89"/>
    <cellStyle name="เครื่องหมายจุลภาค 2 6" xfId="90"/>
    <cellStyle name="เครื่องหมายจุลภาค 2 7" xfId="91"/>
    <cellStyle name="เครื่องหมายจุลภาค 2 8" xfId="92"/>
    <cellStyle name="เครื่องหมายจุลภาค 3" xfId="93"/>
    <cellStyle name="เครื่องหมายจุลภาค 3 2" xfId="94"/>
    <cellStyle name="เครื่องหมายจุลภาค 3 3" xfId="95"/>
    <cellStyle name="เครื่องหมายจุลภาค 3 4" xfId="96"/>
    <cellStyle name="เครื่องหมายจุลภาค 3 5" xfId="97"/>
    <cellStyle name="เครื่องหมายจุลภาค 3 6" xfId="98"/>
    <cellStyle name="เครื่องหมายจุลภาค 4" xfId="99"/>
    <cellStyle name="เครื่องหมายจุลภาค 4 2" xfId="100"/>
    <cellStyle name="เครื่องหมายจุลภาค 4 3" xfId="101"/>
    <cellStyle name="เครื่องหมายจุลภาค 4 4" xfId="102"/>
    <cellStyle name="เครื่องหมายจุลภาค 4 5" xfId="103"/>
    <cellStyle name="เครื่องหมายจุลภาค 5" xfId="104"/>
    <cellStyle name="เครื่องหมายจุลภาค 6" xfId="105"/>
    <cellStyle name="เครื่องหมายจุลภาค 6 2" xfId="106"/>
    <cellStyle name="เครื่องหมายจุลภาค 6 2 2" xfId="107"/>
    <cellStyle name="เครื่องหมายจุลภาค 7" xfId="108"/>
    <cellStyle name="เครื่องหมายจุลภาค 8" xfId="109"/>
    <cellStyle name="เครื่องหมายจุลภาค 9" xfId="110"/>
    <cellStyle name="Comma" xfId="111"/>
    <cellStyle name="Comma [0]" xfId="112"/>
    <cellStyle name="ชื่อเรื่อง" xfId="113"/>
    <cellStyle name="เชื่อมโยงหลายมิติ_แบบฟอร์มคำขอรายได้ประจำปี 2552 (ลงเว็บ)" xfId="114"/>
    <cellStyle name="เซลล์ตรวจสอบ" xfId="115"/>
    <cellStyle name="เซลล์ที่มีลิงก์" xfId="116"/>
    <cellStyle name="ดี" xfId="117"/>
    <cellStyle name="ตัวยก" xfId="118"/>
    <cellStyle name="น้บะภฒ_95" xfId="119"/>
    <cellStyle name="ปกติ 10" xfId="120"/>
    <cellStyle name="ปกติ 2" xfId="121"/>
    <cellStyle name="ปกติ 2 2" xfId="122"/>
    <cellStyle name="ปกติ 2 2 2" xfId="123"/>
    <cellStyle name="ปกติ 2 3" xfId="124"/>
    <cellStyle name="ปกติ 2 4" xfId="125"/>
    <cellStyle name="ปกติ 2 5" xfId="126"/>
    <cellStyle name="ปกติ 2 6" xfId="127"/>
    <cellStyle name="ปกติ 2 7" xfId="128"/>
    <cellStyle name="ปกติ 2 8" xfId="129"/>
    <cellStyle name="ปกติ 3" xfId="130"/>
    <cellStyle name="ปกติ 3 2" xfId="131"/>
    <cellStyle name="ปกติ 3 3" xfId="132"/>
    <cellStyle name="ปกติ 3 4" xfId="133"/>
    <cellStyle name="ปกติ 3 5" xfId="134"/>
    <cellStyle name="ปกติ 3 6" xfId="135"/>
    <cellStyle name="ปกติ 3_3. 3.4 สำนัก สรุปแยก ต่อเนื่อง ขั้นต่ำ  มีเงินนอกnew1" xfId="136"/>
    <cellStyle name="ปกติ 4" xfId="137"/>
    <cellStyle name="ปกติ 4 2" xfId="138"/>
    <cellStyle name="ปกติ 4 3" xfId="139"/>
    <cellStyle name="ปกติ 4 4" xfId="140"/>
    <cellStyle name="ปกติ 4 5" xfId="141"/>
    <cellStyle name="ปกติ 5" xfId="142"/>
    <cellStyle name="ปกติ 6" xfId="143"/>
    <cellStyle name="ปกติ 7" xfId="144"/>
    <cellStyle name="ปกติ 7 2" xfId="145"/>
    <cellStyle name="ปกติ 8" xfId="146"/>
    <cellStyle name="ปกติ 8 2" xfId="147"/>
    <cellStyle name="ปกติ 8_3. 3.4 สำนัก สรุปแยก ต่อเนื่อง ขั้นต่ำ  มีเงินนอกnew1" xfId="148"/>
    <cellStyle name="ปกติ 9" xfId="149"/>
    <cellStyle name="ปกติ_แบบรายงานแผนปฏิบัติการจัดซื้อจัดจ้าง" xfId="150"/>
    <cellStyle name="ปกติ_สรุปงบจำแนกตามแผน" xfId="151"/>
    <cellStyle name="ป้อนค่า" xfId="152"/>
    <cellStyle name="ปานกลาง" xfId="153"/>
    <cellStyle name="Percent" xfId="154"/>
    <cellStyle name="เปอร์เซ็นต์ 2" xfId="155"/>
    <cellStyle name="เปอร์เซ็นต์ 3" xfId="156"/>
    <cellStyle name="ผลรวม" xfId="157"/>
    <cellStyle name="แย่" xfId="158"/>
    <cellStyle name="ฤธถ [0]_95" xfId="159"/>
    <cellStyle name="ฤธถ_95" xfId="160"/>
    <cellStyle name="ล๋ศญ [0]_95" xfId="161"/>
    <cellStyle name="ล๋ศญ_95" xfId="162"/>
    <cellStyle name="วฅมุ_4ฟ๙ฝวภ๛" xfId="163"/>
    <cellStyle name="Currency" xfId="164"/>
    <cellStyle name="Currency [0]" xfId="165"/>
    <cellStyle name="ส่วนที่ถูกเน้น1" xfId="166"/>
    <cellStyle name="ส่วนที่ถูกเน้น2" xfId="167"/>
    <cellStyle name="ส่วนที่ถูกเน้น3" xfId="168"/>
    <cellStyle name="ส่วนที่ถูกเน้น4" xfId="169"/>
    <cellStyle name="ส่วนที่ถูกเน้น5" xfId="170"/>
    <cellStyle name="ส่วนที่ถูกเน้น6" xfId="171"/>
    <cellStyle name="แสดงผล" xfId="172"/>
    <cellStyle name="หมายเหตุ" xfId="173"/>
    <cellStyle name="หัวเรื่อง 1" xfId="174"/>
    <cellStyle name="หัวเรื่อง 2" xfId="175"/>
    <cellStyle name="หัวเรื่อง 3" xfId="176"/>
    <cellStyle name="หัวเรื่อง 4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&#3591;&#3634;&#3609;&#3623;&#3636;&#3648;&#3588;&#3619;&#3634;&#3632;&#3627;&#3660;&#3591;&#3610;&#3611;&#3619;&#3632;&#3617;&#3634;&#3603;&#3649;&#3621;&#3632;&#3629;&#3633;&#3605;&#3619;&#3634;&#3585;&#3635;&#3621;&#3633;&#3591;\&#3591;&#3610;&#3611;&#3619;&#3632;&#3617;&#3634;&#3603;&#3649;&#3612;&#3656;&#3609;&#3604;&#3636;&#3609;\&#3591;&#3611;&#3617;.&#3649;&#3612;&#3656;&#3609;&#3604;&#3636;&#3609;&#3611;&#3637;%2057\&#3652;&#3604;&#3657;&#3619;&#3633;&#3610;&#3592;&#3633;&#3604;&#3626;&#3619;&#3619;57\&#3627;&#3609;&#3656;&#3623;&#3618;&#3591;&#3634;&#3609;&#3626;&#3656;&#3591;&#3649;&#3612;&#3609;&#3592;&#3633;&#3604;&#3595;&#3639;&#3657;&#3629;&#3592;&#3633;&#3604;&#3592;&#3657;&#3634;&#3591;&#3591;&#3610;&#3621;&#3591;&#3607;&#3640;&#3609;57\&#3649;&#3610;&#3610;&#3615;&#3629;&#3619;&#3660;&#3617;&#3605;&#3636;&#3604;&#3605;&#3634;&#3617;&#3649;&#3612;&#3609;&#3619;&#3634;&#3618;&#3585;&#3634;&#3619;&#3588;&#3619;&#3640;&#3616;&#3633;&#3603;&#3601;&#3660;%2057%20&#3611;&#3619;&#3633;&#3610;&#3651;&#3627;&#3617;&#3656;%2024%20&#3585;.&#3588;.%2056%20&#3619;&#3623;&#3617;&#3588;&#3603;&#36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3%20&#3651;&#3609;%204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1;&#3617;%2046\&#3591;&#3610;&#3621;&#3591;&#3607;&#3640;&#3609;\My%20Documents\600-5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52;&#3604;&#3619;&#3660;&#3615;%20D\BackUp\&#3623;&#3634;&#3591;&#3612;&#3633;&#3591;&#3649;&#3617;&#3656;&#3610;&#3607;\&#3591;&#3610;&#3611;&#3619;&#3632;&#3617;&#3634;&#3603;%202555\&#3649;&#3612;&#3609;&#3591;&#3610;&#3611;&#3619;&#3632;&#3617;&#3634;&#3603;&#3649;&#3621;&#3632;&#3619;&#3634;&#3618;&#3652;&#3604;&#3657;%2055\&#3648;&#3591;&#3636;&#3609;&#3619;&#3634;&#3618;&#3652;&#3604;&#3657;%2055\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nyalak\Tanyalak\&#3594;&#3637;&#3657;&#3649;&#3592;&#3591;%20&#3591;&#3611;&#3617;\&#3649;&#3610;&#3610;%20&#3585;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9;&#3610;&#3610;%20&#3585;.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แผน คร.งปม.57-1 "/>
      <sheetName val="คร.งปม.57-1 ผลิต-ปรับใหม่"/>
      <sheetName val="คร.งปม.57-1 คณะสถาปัตย"/>
      <sheetName val="คร.งปม.57-1 คณะประมงฯ"/>
      <sheetName val="คร.งปม.57-1 วิศวฯ "/>
      <sheetName val="คร.งปม.57-1"/>
      <sheetName val="Sheet3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34"/>
  <sheetViews>
    <sheetView tabSelected="1" view="pageBreakPreview" zoomScale="70" zoomScaleSheetLayoutView="70" zoomScalePageLayoutView="0" workbookViewId="0" topLeftCell="A10">
      <selection activeCell="M26" sqref="M26"/>
    </sheetView>
  </sheetViews>
  <sheetFormatPr defaultColWidth="9.00390625" defaultRowHeight="15"/>
  <cols>
    <col min="1" max="1" width="37.00390625" style="38" customWidth="1"/>
    <col min="2" max="2" width="7.7109375" style="38" customWidth="1"/>
    <col min="3" max="3" width="9.00390625" style="38" customWidth="1"/>
    <col min="4" max="35" width="8.7109375" style="38" customWidth="1"/>
    <col min="36" max="16384" width="9.00390625" style="38" customWidth="1"/>
  </cols>
  <sheetData>
    <row r="1" spans="1:37" s="36" customFormat="1" ht="20.25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s="36" customFormat="1" ht="20.25">
      <c r="A2" s="104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37" s="36" customFormat="1" ht="20.25">
      <c r="A3" s="104" t="s">
        <v>69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 t="s">
        <v>69</v>
      </c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23" ht="6.75" customHeight="1">
      <c r="A4" s="69"/>
      <c r="D4" s="37"/>
      <c r="T4" s="48"/>
      <c r="W4" s="37"/>
    </row>
    <row r="5" spans="1:35" ht="21" customHeight="1">
      <c r="A5" s="107" t="s">
        <v>26</v>
      </c>
      <c r="B5" s="47" t="s">
        <v>8</v>
      </c>
      <c r="C5" s="50" t="s">
        <v>25</v>
      </c>
      <c r="D5" s="105">
        <v>243527</v>
      </c>
      <c r="E5" s="106"/>
      <c r="F5" s="105">
        <v>243558</v>
      </c>
      <c r="G5" s="106"/>
      <c r="H5" s="105">
        <v>243588</v>
      </c>
      <c r="I5" s="106"/>
      <c r="J5" s="105" t="s">
        <v>17</v>
      </c>
      <c r="K5" s="106"/>
      <c r="L5" s="105">
        <v>243619</v>
      </c>
      <c r="M5" s="106"/>
      <c r="N5" s="105">
        <v>243650</v>
      </c>
      <c r="O5" s="106"/>
      <c r="P5" s="105">
        <v>243678</v>
      </c>
      <c r="Q5" s="106"/>
      <c r="R5" s="105" t="s">
        <v>18</v>
      </c>
      <c r="S5" s="109"/>
      <c r="T5" s="105">
        <v>243709</v>
      </c>
      <c r="U5" s="106"/>
      <c r="V5" s="105">
        <v>243739</v>
      </c>
      <c r="W5" s="106"/>
      <c r="X5" s="105">
        <v>243770</v>
      </c>
      <c r="Y5" s="106"/>
      <c r="Z5" s="105" t="s">
        <v>19</v>
      </c>
      <c r="AA5" s="106"/>
      <c r="AB5" s="105">
        <v>243800</v>
      </c>
      <c r="AC5" s="106"/>
      <c r="AD5" s="105">
        <v>243831</v>
      </c>
      <c r="AE5" s="106"/>
      <c r="AF5" s="105">
        <v>243862</v>
      </c>
      <c r="AG5" s="106"/>
      <c r="AH5" s="105" t="s">
        <v>20</v>
      </c>
      <c r="AI5" s="109"/>
    </row>
    <row r="6" spans="1:35" ht="18">
      <c r="A6" s="108"/>
      <c r="B6" s="39" t="s">
        <v>21</v>
      </c>
      <c r="C6" s="39"/>
      <c r="D6" s="40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40" t="s">
        <v>22</v>
      </c>
      <c r="O6" s="40" t="s">
        <v>23</v>
      </c>
      <c r="P6" s="40" t="s">
        <v>22</v>
      </c>
      <c r="Q6" s="40" t="s">
        <v>23</v>
      </c>
      <c r="R6" s="40" t="s">
        <v>22</v>
      </c>
      <c r="S6" s="40" t="s">
        <v>23</v>
      </c>
      <c r="T6" s="40" t="s">
        <v>22</v>
      </c>
      <c r="U6" s="40" t="s">
        <v>23</v>
      </c>
      <c r="V6" s="40" t="s">
        <v>22</v>
      </c>
      <c r="W6" s="40" t="s">
        <v>23</v>
      </c>
      <c r="X6" s="40" t="s">
        <v>22</v>
      </c>
      <c r="Y6" s="40" t="s">
        <v>23</v>
      </c>
      <c r="Z6" s="40" t="s">
        <v>22</v>
      </c>
      <c r="AA6" s="40" t="s">
        <v>23</v>
      </c>
      <c r="AB6" s="40" t="s">
        <v>22</v>
      </c>
      <c r="AC6" s="40" t="s">
        <v>23</v>
      </c>
      <c r="AD6" s="40" t="s">
        <v>22</v>
      </c>
      <c r="AE6" s="40" t="s">
        <v>23</v>
      </c>
      <c r="AF6" s="40" t="s">
        <v>22</v>
      </c>
      <c r="AG6" s="40" t="s">
        <v>23</v>
      </c>
      <c r="AH6" s="40" t="s">
        <v>22</v>
      </c>
      <c r="AI6" s="40" t="s">
        <v>23</v>
      </c>
    </row>
    <row r="7" spans="1:35" ht="18">
      <c r="A7" s="51" t="s">
        <v>32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>
        <v>100</v>
      </c>
      <c r="Y7" s="42"/>
      <c r="Z7" s="42">
        <v>100</v>
      </c>
      <c r="AA7" s="42"/>
      <c r="AB7" s="42">
        <v>100</v>
      </c>
      <c r="AC7" s="42"/>
      <c r="AD7" s="42"/>
      <c r="AE7" s="42"/>
      <c r="AF7" s="42"/>
      <c r="AG7" s="42"/>
      <c r="AH7" s="42">
        <v>100</v>
      </c>
      <c r="AI7" s="42"/>
    </row>
    <row r="8" spans="1:35" s="54" customFormat="1" ht="18">
      <c r="A8" s="52" t="s">
        <v>28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s="54" customFormat="1" ht="54">
      <c r="A9" s="57" t="s">
        <v>49</v>
      </c>
      <c r="B9" s="60" t="s">
        <v>42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s="54" customFormat="1" ht="18">
      <c r="A10" s="52" t="s">
        <v>29</v>
      </c>
      <c r="B10" s="6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5" s="54" customFormat="1" ht="36">
      <c r="A11" s="57" t="s">
        <v>53</v>
      </c>
      <c r="B11" s="60" t="s">
        <v>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8">
      <c r="A12" s="51" t="s">
        <v>27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s="54" customFormat="1" ht="18">
      <c r="A13" s="52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35" s="54" customFormat="1" ht="36">
      <c r="A14" s="57" t="s">
        <v>52</v>
      </c>
      <c r="B14" s="60" t="s">
        <v>41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s="54" customFormat="1" ht="18">
      <c r="A15" s="59" t="s">
        <v>46</v>
      </c>
      <c r="B15" s="61" t="s">
        <v>40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35" s="54" customFormat="1" ht="18">
      <c r="A16" s="52" t="s">
        <v>29</v>
      </c>
      <c r="B16" s="6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</row>
    <row r="17" spans="1:35" s="54" customFormat="1" ht="54">
      <c r="A17" s="57" t="s">
        <v>47</v>
      </c>
      <c r="B17" s="60" t="s">
        <v>42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s="54" customFormat="1" ht="18">
      <c r="A18" s="52" t="s">
        <v>30</v>
      </c>
      <c r="B18" s="6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4" customFormat="1" ht="54">
      <c r="A19" s="57" t="s">
        <v>48</v>
      </c>
      <c r="B19" s="60" t="s">
        <v>42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s="54" customFormat="1" ht="18">
      <c r="A20" s="52" t="s">
        <v>31</v>
      </c>
      <c r="B20" s="6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</row>
    <row r="21" spans="1:35" s="64" customFormat="1" ht="29.25" customHeight="1">
      <c r="A21" s="65" t="s">
        <v>45</v>
      </c>
      <c r="B21" s="62" t="s">
        <v>43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ht="18">
      <c r="A22" s="51" t="s">
        <v>33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s="54" customFormat="1" ht="18">
      <c r="A23" s="52" t="s">
        <v>28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</row>
    <row r="24" spans="1:35" s="54" customFormat="1" ht="18">
      <c r="A24" s="52" t="s">
        <v>70</v>
      </c>
      <c r="B24" s="61">
        <v>200</v>
      </c>
      <c r="C24" s="61" t="s">
        <v>40</v>
      </c>
      <c r="D24" s="53"/>
      <c r="E24" s="53"/>
      <c r="F24" s="53"/>
      <c r="G24" s="53"/>
      <c r="H24" s="53"/>
      <c r="I24" s="53"/>
      <c r="J24" s="53"/>
      <c r="K24" s="53"/>
      <c r="L24" s="61"/>
      <c r="M24" s="53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>
        <v>100</v>
      </c>
      <c r="Y24" s="61"/>
      <c r="Z24" s="61"/>
      <c r="AA24" s="53"/>
      <c r="AB24" s="61">
        <v>100</v>
      </c>
      <c r="AC24" s="61"/>
      <c r="AD24" s="61"/>
      <c r="AE24" s="61"/>
      <c r="AF24" s="61"/>
      <c r="AG24" s="61"/>
      <c r="AH24" s="61">
        <v>200</v>
      </c>
      <c r="AI24" s="53"/>
    </row>
    <row r="25" spans="1:35" s="54" customFormat="1" ht="54">
      <c r="A25" s="52" t="s">
        <v>78</v>
      </c>
      <c r="B25" s="61">
        <v>10</v>
      </c>
      <c r="C25" s="61" t="s">
        <v>75</v>
      </c>
      <c r="D25" s="53"/>
      <c r="E25" s="53"/>
      <c r="F25" s="53"/>
      <c r="G25" s="53"/>
      <c r="H25" s="53"/>
      <c r="I25" s="53"/>
      <c r="J25" s="61"/>
      <c r="K25" s="53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53"/>
      <c r="AB25" s="61"/>
      <c r="AC25" s="61"/>
      <c r="AD25" s="61"/>
      <c r="AE25" s="61"/>
      <c r="AF25" s="61"/>
      <c r="AG25" s="61"/>
      <c r="AH25" s="61">
        <v>10</v>
      </c>
      <c r="AI25" s="53"/>
    </row>
    <row r="26" spans="1:35" s="54" customFormat="1" ht="54">
      <c r="A26" s="72" t="s">
        <v>71</v>
      </c>
      <c r="B26" s="60">
        <v>80</v>
      </c>
      <c r="C26" s="60" t="s">
        <v>42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s="54" customFormat="1" ht="18">
      <c r="A27" s="52" t="s">
        <v>29</v>
      </c>
      <c r="B27" s="61"/>
      <c r="C27" s="61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</row>
    <row r="28" spans="1:35" s="54" customFormat="1" ht="54">
      <c r="A28" s="57" t="s">
        <v>72</v>
      </c>
      <c r="B28" s="60">
        <v>80</v>
      </c>
      <c r="C28" s="60" t="s">
        <v>42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</row>
    <row r="29" spans="1:35" s="54" customFormat="1" ht="18">
      <c r="A29" s="52" t="s">
        <v>30</v>
      </c>
      <c r="B29" s="61"/>
      <c r="C29" s="61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s="54" customFormat="1" ht="54">
      <c r="A30" s="57" t="s">
        <v>73</v>
      </c>
      <c r="B30" s="60">
        <v>90</v>
      </c>
      <c r="C30" s="60" t="s">
        <v>42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s="54" customFormat="1" ht="18">
      <c r="A31" s="52" t="s">
        <v>31</v>
      </c>
      <c r="B31" s="61"/>
      <c r="C31" s="6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s="54" customFormat="1" ht="54">
      <c r="A32" s="57" t="s">
        <v>74</v>
      </c>
      <c r="B32" s="60">
        <v>100</v>
      </c>
      <c r="C32" s="60" t="s">
        <v>42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54" customFormat="1" ht="18" hidden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ht="18">
      <c r="A34" s="49"/>
    </row>
  </sheetData>
  <sheetProtection/>
  <mergeCells count="23">
    <mergeCell ref="Z5:AA5"/>
    <mergeCell ref="AB5:AC5"/>
    <mergeCell ref="AD5:AE5"/>
    <mergeCell ref="AF5:AG5"/>
    <mergeCell ref="AH5:AI5"/>
    <mergeCell ref="N5:O5"/>
    <mergeCell ref="P5:Q5"/>
    <mergeCell ref="R5:S5"/>
    <mergeCell ref="T5:U5"/>
    <mergeCell ref="V5:W5"/>
    <mergeCell ref="X5:Y5"/>
    <mergeCell ref="A5:A6"/>
    <mergeCell ref="D5:E5"/>
    <mergeCell ref="F5:G5"/>
    <mergeCell ref="H5:I5"/>
    <mergeCell ref="J5:K5"/>
    <mergeCell ref="L5:M5"/>
    <mergeCell ref="T3:AK3"/>
    <mergeCell ref="A1:S1"/>
    <mergeCell ref="A2:S2"/>
    <mergeCell ref="A3:S3"/>
    <mergeCell ref="T1:AK1"/>
    <mergeCell ref="T2:AK2"/>
  </mergeCells>
  <printOptions horizontalCentered="1"/>
  <pageMargins left="0.1968503937007874" right="0.1968503937007874" top="0.5511811023622047" bottom="0.31496062992125984" header="0.2755905511811024" footer="0.1968503937007874"/>
  <pageSetup horizontalDpi="600" verticalDpi="600" orientation="landscape" paperSize="9" scale="75" r:id="rId1"/>
  <headerFooter alignWithMargins="0">
    <oddHeader>&amp;Rบก.61-04 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L55"/>
  <sheetViews>
    <sheetView view="pageBreakPreview" zoomScale="90" zoomScaleSheetLayoutView="90" zoomScalePageLayoutView="0" workbookViewId="0" topLeftCell="A4">
      <selection activeCell="B38" sqref="B38"/>
    </sheetView>
  </sheetViews>
  <sheetFormatPr defaultColWidth="9.00390625" defaultRowHeight="15"/>
  <cols>
    <col min="1" max="1" width="36.7109375" style="38" customWidth="1"/>
    <col min="2" max="2" width="11.00390625" style="38" customWidth="1"/>
    <col min="3" max="19" width="8.7109375" style="38" customWidth="1"/>
    <col min="20" max="20" width="41.00390625" style="38" customWidth="1"/>
    <col min="21" max="36" width="8.7109375" style="38" customWidth="1"/>
    <col min="37" max="16384" width="9.00390625" style="38" customWidth="1"/>
  </cols>
  <sheetData>
    <row r="1" spans="1:38" s="36" customFormat="1" ht="20.25">
      <c r="A1" s="104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 t="s">
        <v>76</v>
      </c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35"/>
      <c r="AL1" s="35"/>
    </row>
    <row r="2" spans="1:38" s="36" customFormat="1" ht="20.25">
      <c r="A2" s="104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 t="s">
        <v>56</v>
      </c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35"/>
      <c r="AL2" s="35"/>
    </row>
    <row r="3" spans="1:38" s="36" customFormat="1" ht="20.25">
      <c r="A3" s="104" t="s">
        <v>92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 t="s">
        <v>69</v>
      </c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35"/>
      <c r="AL3" s="35"/>
    </row>
    <row r="4" spans="1:20" ht="9" customHeight="1">
      <c r="A4" s="48"/>
      <c r="C4" s="37"/>
      <c r="T4" s="48"/>
    </row>
    <row r="5" spans="1:36" ht="21" customHeight="1">
      <c r="A5" s="107" t="s">
        <v>26</v>
      </c>
      <c r="B5" s="47" t="s">
        <v>8</v>
      </c>
      <c r="C5" s="50" t="s">
        <v>25</v>
      </c>
      <c r="D5" s="105">
        <v>243527</v>
      </c>
      <c r="E5" s="106"/>
      <c r="F5" s="105">
        <v>243558</v>
      </c>
      <c r="G5" s="106"/>
      <c r="H5" s="105">
        <v>243588</v>
      </c>
      <c r="I5" s="106"/>
      <c r="J5" s="105" t="s">
        <v>17</v>
      </c>
      <c r="K5" s="106"/>
      <c r="L5" s="105">
        <v>243619</v>
      </c>
      <c r="M5" s="106"/>
      <c r="N5" s="105">
        <v>243650</v>
      </c>
      <c r="O5" s="106"/>
      <c r="P5" s="105">
        <v>243678</v>
      </c>
      <c r="Q5" s="106"/>
      <c r="R5" s="105" t="s">
        <v>18</v>
      </c>
      <c r="S5" s="106"/>
      <c r="T5" s="70"/>
      <c r="U5" s="105">
        <v>243709</v>
      </c>
      <c r="V5" s="106"/>
      <c r="W5" s="105">
        <v>243739</v>
      </c>
      <c r="X5" s="106"/>
      <c r="Y5" s="105">
        <v>243770</v>
      </c>
      <c r="Z5" s="106"/>
      <c r="AA5" s="105" t="s">
        <v>19</v>
      </c>
      <c r="AB5" s="106"/>
      <c r="AC5" s="105">
        <v>243800</v>
      </c>
      <c r="AD5" s="106"/>
      <c r="AE5" s="105">
        <v>243831</v>
      </c>
      <c r="AF5" s="106"/>
      <c r="AG5" s="105">
        <v>243862</v>
      </c>
      <c r="AH5" s="106"/>
      <c r="AI5" s="105" t="s">
        <v>20</v>
      </c>
      <c r="AJ5" s="109"/>
    </row>
    <row r="6" spans="1:36" ht="18">
      <c r="A6" s="108"/>
      <c r="B6" s="39" t="s">
        <v>21</v>
      </c>
      <c r="C6" s="39"/>
      <c r="D6" s="40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40" t="s">
        <v>22</v>
      </c>
      <c r="O6" s="40" t="s">
        <v>23</v>
      </c>
      <c r="P6" s="40" t="s">
        <v>22</v>
      </c>
      <c r="Q6" s="40" t="s">
        <v>23</v>
      </c>
      <c r="R6" s="40" t="s">
        <v>22</v>
      </c>
      <c r="S6" s="40" t="s">
        <v>23</v>
      </c>
      <c r="T6" s="40" t="s">
        <v>23</v>
      </c>
      <c r="U6" s="40" t="s">
        <v>22</v>
      </c>
      <c r="V6" s="40" t="s">
        <v>23</v>
      </c>
      <c r="W6" s="40" t="s">
        <v>22</v>
      </c>
      <c r="X6" s="40" t="s">
        <v>23</v>
      </c>
      <c r="Y6" s="40" t="s">
        <v>22</v>
      </c>
      <c r="Z6" s="40" t="s">
        <v>23</v>
      </c>
      <c r="AA6" s="40" t="s">
        <v>22</v>
      </c>
      <c r="AB6" s="40" t="s">
        <v>23</v>
      </c>
      <c r="AC6" s="40" t="s">
        <v>22</v>
      </c>
      <c r="AD6" s="40" t="s">
        <v>23</v>
      </c>
      <c r="AE6" s="40" t="s">
        <v>22</v>
      </c>
      <c r="AF6" s="40" t="s">
        <v>23</v>
      </c>
      <c r="AG6" s="40" t="s">
        <v>22</v>
      </c>
      <c r="AH6" s="40" t="s">
        <v>23</v>
      </c>
      <c r="AI6" s="40" t="s">
        <v>22</v>
      </c>
      <c r="AJ6" s="40" t="s">
        <v>23</v>
      </c>
    </row>
    <row r="7" spans="1:36" ht="21.75">
      <c r="A7" s="41" t="s">
        <v>24</v>
      </c>
      <c r="B7" s="77">
        <f>SUM(J7+R7+AA7+AI7)</f>
        <v>750000</v>
      </c>
      <c r="C7" s="77">
        <f>SUM(C11:C29)</f>
        <v>0</v>
      </c>
      <c r="D7" s="77"/>
      <c r="E7" s="77">
        <f>SUM(E11:E29)</f>
        <v>0</v>
      </c>
      <c r="F7" s="77"/>
      <c r="G7" s="77">
        <f>SUM(G11:G38)</f>
        <v>0</v>
      </c>
      <c r="H7" s="77">
        <f>SUM(H11:H38)</f>
        <v>2000</v>
      </c>
      <c r="I7" s="77">
        <f>SUM(I11:I83)</f>
        <v>0</v>
      </c>
      <c r="J7" s="77">
        <f>SUM(D7:H7)</f>
        <v>2000</v>
      </c>
      <c r="K7" s="77">
        <f>SUM(K11:K83)</f>
        <v>0</v>
      </c>
      <c r="L7" s="77">
        <f>SUM(L11:L38)</f>
        <v>489400</v>
      </c>
      <c r="M7" s="77">
        <f>SUM(M11:M83)</f>
        <v>0</v>
      </c>
      <c r="N7" s="77">
        <f>SUM(N11:N38)</f>
        <v>4000</v>
      </c>
      <c r="O7" s="77">
        <f>SUM(O11:O83)</f>
        <v>0</v>
      </c>
      <c r="P7" s="77">
        <f>SUM(P11:P38)</f>
        <v>54000</v>
      </c>
      <c r="Q7" s="77">
        <f>SUM(Q11:Q83)</f>
        <v>0</v>
      </c>
      <c r="R7" s="77">
        <f>SUM(L7:P7)</f>
        <v>547400</v>
      </c>
      <c r="S7" s="42"/>
      <c r="T7" s="41" t="s">
        <v>24</v>
      </c>
      <c r="U7" s="77">
        <f>SUM(U11:U38)</f>
        <v>4000</v>
      </c>
      <c r="V7" s="42"/>
      <c r="W7" s="77">
        <f>SUM(W11:W38)</f>
        <v>30000</v>
      </c>
      <c r="X7" s="42"/>
      <c r="Y7" s="77">
        <f>SUM(Y11:Y38)</f>
        <v>134300</v>
      </c>
      <c r="Z7" s="42"/>
      <c r="AA7" s="77">
        <f>SUM(U7:Y7)</f>
        <v>168300</v>
      </c>
      <c r="AB7" s="42"/>
      <c r="AC7" s="77">
        <f>SUM(AC11:AC38)</f>
        <v>32300</v>
      </c>
      <c r="AD7" s="42"/>
      <c r="AE7" s="42"/>
      <c r="AF7" s="42"/>
      <c r="AG7" s="73"/>
      <c r="AH7" s="42"/>
      <c r="AI7" s="77">
        <f>SUM(AC7:AG7)</f>
        <v>32300</v>
      </c>
      <c r="AJ7" s="42"/>
    </row>
    <row r="8" spans="1:36" ht="21.75">
      <c r="A8" s="43" t="s">
        <v>58</v>
      </c>
      <c r="B8" s="78">
        <f>B9+B26</f>
        <v>750000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44"/>
      <c r="S8" s="102"/>
      <c r="T8" s="102" t="s">
        <v>58</v>
      </c>
      <c r="U8" s="82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73.5" customHeight="1">
      <c r="A9" s="84" t="s">
        <v>105</v>
      </c>
      <c r="B9" s="79">
        <f>B10+B16</f>
        <v>645400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94" t="s">
        <v>105</v>
      </c>
      <c r="U9" s="82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5.5" customHeight="1">
      <c r="A10" s="94" t="s">
        <v>106</v>
      </c>
      <c r="B10" s="80">
        <f>B11+B12+B13+B14+B15</f>
        <v>160000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94"/>
      <c r="U10" s="82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ht="27" customHeight="1">
      <c r="A11" s="95" t="s">
        <v>82</v>
      </c>
      <c r="B11" s="76">
        <v>40000</v>
      </c>
      <c r="C11" s="75" t="s">
        <v>77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85" t="s">
        <v>82</v>
      </c>
      <c r="U11" s="83"/>
      <c r="V11" s="45"/>
      <c r="W11" s="45"/>
      <c r="X11" s="45"/>
      <c r="Y11" s="45">
        <v>40000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36.75" customHeight="1">
      <c r="A12" s="86" t="s">
        <v>83</v>
      </c>
      <c r="B12" s="76">
        <v>20000</v>
      </c>
      <c r="C12" s="75" t="s">
        <v>77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99" t="s">
        <v>83</v>
      </c>
      <c r="U12" s="83"/>
      <c r="V12" s="45"/>
      <c r="W12" s="45"/>
      <c r="X12" s="45"/>
      <c r="Y12" s="45">
        <v>20000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ht="64.5" customHeight="1">
      <c r="A13" s="96" t="s">
        <v>84</v>
      </c>
      <c r="B13" s="76">
        <v>20000</v>
      </c>
      <c r="C13" s="75" t="s">
        <v>77</v>
      </c>
      <c r="D13" s="45"/>
      <c r="E13" s="45"/>
      <c r="F13" s="45"/>
      <c r="G13" s="45"/>
      <c r="H13" s="45">
        <v>2000</v>
      </c>
      <c r="I13" s="45"/>
      <c r="J13" s="45"/>
      <c r="K13" s="45"/>
      <c r="L13" s="45">
        <v>4000</v>
      </c>
      <c r="M13" s="45"/>
      <c r="N13" s="45">
        <v>4000</v>
      </c>
      <c r="O13" s="45"/>
      <c r="P13" s="45">
        <v>4000</v>
      </c>
      <c r="Q13" s="45"/>
      <c r="R13" s="45"/>
      <c r="S13" s="45"/>
      <c r="T13" s="96" t="s">
        <v>84</v>
      </c>
      <c r="U13" s="83">
        <v>4000</v>
      </c>
      <c r="V13" s="45"/>
      <c r="W13" s="45"/>
      <c r="X13" s="45"/>
      <c r="Y13" s="45">
        <v>1000</v>
      </c>
      <c r="Z13" s="45"/>
      <c r="AA13" s="45"/>
      <c r="AB13" s="45"/>
      <c r="AC13" s="45">
        <v>1000</v>
      </c>
      <c r="AD13" s="45"/>
      <c r="AE13" s="45"/>
      <c r="AF13" s="45"/>
      <c r="AG13" s="45"/>
      <c r="AH13" s="45"/>
      <c r="AI13" s="45"/>
      <c r="AJ13" s="45"/>
    </row>
    <row r="14" spans="1:36" ht="27" customHeight="1">
      <c r="A14" s="85" t="s">
        <v>85</v>
      </c>
      <c r="B14" s="76">
        <v>50000</v>
      </c>
      <c r="C14" s="75" t="s">
        <v>77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>
        <v>50000</v>
      </c>
      <c r="Q14" s="45"/>
      <c r="R14" s="45"/>
      <c r="S14" s="45"/>
      <c r="T14" s="95" t="s">
        <v>85</v>
      </c>
      <c r="U14" s="83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36" ht="27" customHeight="1">
      <c r="A15" s="85" t="s">
        <v>86</v>
      </c>
      <c r="B15" s="76">
        <v>30000</v>
      </c>
      <c r="C15" s="75" t="s">
        <v>77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95" t="s">
        <v>86</v>
      </c>
      <c r="U15" s="83"/>
      <c r="V15" s="45"/>
      <c r="W15" s="45">
        <v>30000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ht="18">
      <c r="A16" s="88" t="s">
        <v>110</v>
      </c>
      <c r="B16" s="80">
        <f>B17+B18+B19+B20+B21+B22+B23+B24+B25</f>
        <v>485400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91" t="s">
        <v>36</v>
      </c>
      <c r="U16" s="83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1:36" ht="21.75">
      <c r="A17" s="97" t="s">
        <v>93</v>
      </c>
      <c r="B17" s="76">
        <v>100000</v>
      </c>
      <c r="C17" s="75" t="s">
        <v>77</v>
      </c>
      <c r="D17" s="45"/>
      <c r="E17" s="45"/>
      <c r="F17" s="45"/>
      <c r="G17" s="45"/>
      <c r="H17" s="45"/>
      <c r="I17" s="45"/>
      <c r="J17" s="45"/>
      <c r="K17" s="45"/>
      <c r="L17" s="76">
        <v>100000</v>
      </c>
      <c r="M17" s="45"/>
      <c r="N17" s="45"/>
      <c r="O17" s="45"/>
      <c r="P17" s="45"/>
      <c r="Q17" s="45"/>
      <c r="R17" s="45"/>
      <c r="S17" s="45"/>
      <c r="T17" s="97" t="s">
        <v>93</v>
      </c>
      <c r="U17" s="83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ht="21.75">
      <c r="A18" s="89" t="s">
        <v>94</v>
      </c>
      <c r="B18" s="76">
        <v>88600</v>
      </c>
      <c r="C18" s="75" t="s">
        <v>77</v>
      </c>
      <c r="D18" s="45"/>
      <c r="E18" s="45"/>
      <c r="F18" s="45"/>
      <c r="G18" s="45"/>
      <c r="H18" s="45"/>
      <c r="I18" s="45"/>
      <c r="J18" s="45"/>
      <c r="K18" s="45"/>
      <c r="L18" s="76">
        <v>88600</v>
      </c>
      <c r="M18" s="45"/>
      <c r="N18" s="45"/>
      <c r="O18" s="45"/>
      <c r="P18" s="45"/>
      <c r="Q18" s="45"/>
      <c r="R18" s="45"/>
      <c r="S18" s="45"/>
      <c r="T18" s="97" t="s">
        <v>94</v>
      </c>
      <c r="U18" s="83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ht="43.5">
      <c r="A19" s="98" t="s">
        <v>95</v>
      </c>
      <c r="B19" s="76">
        <v>90000</v>
      </c>
      <c r="C19" s="75" t="s">
        <v>77</v>
      </c>
      <c r="D19" s="45"/>
      <c r="E19" s="45"/>
      <c r="F19" s="45"/>
      <c r="G19" s="45"/>
      <c r="H19" s="45"/>
      <c r="I19" s="45"/>
      <c r="J19" s="45"/>
      <c r="K19" s="45"/>
      <c r="L19" s="76">
        <v>90000</v>
      </c>
      <c r="M19" s="45"/>
      <c r="N19" s="45"/>
      <c r="O19" s="45"/>
      <c r="P19" s="45"/>
      <c r="Q19" s="45"/>
      <c r="R19" s="45"/>
      <c r="S19" s="45"/>
      <c r="T19" s="99" t="s">
        <v>95</v>
      </c>
      <c r="U19" s="83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ht="21.75">
      <c r="A20" s="97" t="s">
        <v>96</v>
      </c>
      <c r="B20" s="76">
        <v>17000</v>
      </c>
      <c r="C20" s="75" t="s">
        <v>77</v>
      </c>
      <c r="D20" s="45"/>
      <c r="E20" s="45"/>
      <c r="F20" s="45"/>
      <c r="G20" s="45"/>
      <c r="H20" s="45"/>
      <c r="I20" s="45"/>
      <c r="J20" s="45"/>
      <c r="K20" s="45"/>
      <c r="L20" s="76">
        <v>17000</v>
      </c>
      <c r="M20" s="45"/>
      <c r="N20" s="45"/>
      <c r="O20" s="45"/>
      <c r="P20" s="45"/>
      <c r="Q20" s="45"/>
      <c r="R20" s="45"/>
      <c r="S20" s="45"/>
      <c r="T20" s="97" t="s">
        <v>96</v>
      </c>
      <c r="U20" s="83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ht="21.75">
      <c r="A21" s="89" t="s">
        <v>97</v>
      </c>
      <c r="B21" s="76">
        <v>22000</v>
      </c>
      <c r="C21" s="75" t="s">
        <v>77</v>
      </c>
      <c r="D21" s="45"/>
      <c r="E21" s="45"/>
      <c r="F21" s="45"/>
      <c r="G21" s="45"/>
      <c r="H21" s="45"/>
      <c r="I21" s="45"/>
      <c r="J21" s="45"/>
      <c r="K21" s="45"/>
      <c r="L21" s="76">
        <v>22000</v>
      </c>
      <c r="M21" s="45"/>
      <c r="N21" s="45"/>
      <c r="O21" s="45"/>
      <c r="P21" s="45"/>
      <c r="Q21" s="45"/>
      <c r="R21" s="45"/>
      <c r="S21" s="45"/>
      <c r="T21" s="97" t="s">
        <v>97</v>
      </c>
      <c r="U21" s="83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43.5">
      <c r="A22" s="99" t="s">
        <v>98</v>
      </c>
      <c r="B22" s="76">
        <v>20000</v>
      </c>
      <c r="C22" s="75" t="s">
        <v>77</v>
      </c>
      <c r="D22" s="45"/>
      <c r="E22" s="45"/>
      <c r="F22" s="45"/>
      <c r="G22" s="45"/>
      <c r="H22" s="45"/>
      <c r="I22" s="45"/>
      <c r="J22" s="45"/>
      <c r="K22" s="45"/>
      <c r="L22" s="76">
        <v>20000</v>
      </c>
      <c r="M22" s="45"/>
      <c r="N22" s="45"/>
      <c r="O22" s="45"/>
      <c r="P22" s="45"/>
      <c r="Q22" s="45"/>
      <c r="R22" s="45"/>
      <c r="S22" s="45"/>
      <c r="T22" s="99" t="s">
        <v>98</v>
      </c>
      <c r="U22" s="83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ht="21.75">
      <c r="A23" s="89" t="s">
        <v>99</v>
      </c>
      <c r="B23" s="76">
        <v>100000</v>
      </c>
      <c r="C23" s="75" t="s">
        <v>77</v>
      </c>
      <c r="D23" s="45"/>
      <c r="E23" s="45"/>
      <c r="F23" s="45"/>
      <c r="G23" s="45"/>
      <c r="H23" s="45"/>
      <c r="I23" s="45"/>
      <c r="J23" s="45"/>
      <c r="K23" s="45"/>
      <c r="L23" s="76">
        <v>100000</v>
      </c>
      <c r="M23" s="45"/>
      <c r="N23" s="45"/>
      <c r="O23" s="45"/>
      <c r="P23" s="45"/>
      <c r="Q23" s="45"/>
      <c r="R23" s="45"/>
      <c r="S23" s="45"/>
      <c r="T23" s="97" t="s">
        <v>99</v>
      </c>
      <c r="U23" s="83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ht="46.5" customHeight="1">
      <c r="A24" s="86" t="s">
        <v>100</v>
      </c>
      <c r="B24" s="76">
        <v>42500</v>
      </c>
      <c r="C24" s="75" t="s">
        <v>77</v>
      </c>
      <c r="D24" s="45"/>
      <c r="E24" s="45"/>
      <c r="F24" s="45"/>
      <c r="G24" s="45"/>
      <c r="H24" s="45"/>
      <c r="I24" s="45"/>
      <c r="J24" s="45"/>
      <c r="K24" s="45"/>
      <c r="L24" s="76">
        <v>42500</v>
      </c>
      <c r="M24" s="45"/>
      <c r="N24" s="45"/>
      <c r="O24" s="45"/>
      <c r="P24" s="45"/>
      <c r="Q24" s="45"/>
      <c r="R24" s="45"/>
      <c r="S24" s="45"/>
      <c r="T24" s="99" t="s">
        <v>100</v>
      </c>
      <c r="U24" s="83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ht="21.75">
      <c r="A25" s="89" t="s">
        <v>101</v>
      </c>
      <c r="B25" s="76">
        <v>5300</v>
      </c>
      <c r="C25" s="75" t="s">
        <v>77</v>
      </c>
      <c r="D25" s="45"/>
      <c r="E25" s="45"/>
      <c r="F25" s="45"/>
      <c r="G25" s="45"/>
      <c r="H25" s="45"/>
      <c r="I25" s="45"/>
      <c r="J25" s="45"/>
      <c r="K25" s="45"/>
      <c r="L25" s="76">
        <v>5300</v>
      </c>
      <c r="M25" s="45"/>
      <c r="N25" s="45"/>
      <c r="O25" s="45"/>
      <c r="P25" s="45"/>
      <c r="Q25" s="45"/>
      <c r="R25" s="45"/>
      <c r="S25" s="45"/>
      <c r="T25" s="97" t="s">
        <v>101</v>
      </c>
      <c r="U25" s="8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ht="87">
      <c r="A26" s="90" t="s">
        <v>104</v>
      </c>
      <c r="B26" s="79">
        <f>B27+B30+B37</f>
        <v>104600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03" t="s">
        <v>104</v>
      </c>
      <c r="U26" s="83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ht="18">
      <c r="A27" s="88" t="s">
        <v>107</v>
      </c>
      <c r="B27" s="81">
        <f>B28+B29</f>
        <v>3600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91" t="s">
        <v>34</v>
      </c>
      <c r="U27" s="83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ht="43.5">
      <c r="A28" s="96" t="s">
        <v>79</v>
      </c>
      <c r="B28" s="76">
        <v>2400</v>
      </c>
      <c r="C28" s="75" t="s">
        <v>77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96" t="s">
        <v>79</v>
      </c>
      <c r="U28" s="83"/>
      <c r="V28" s="45"/>
      <c r="W28" s="45"/>
      <c r="X28" s="45"/>
      <c r="Y28" s="45">
        <v>1200</v>
      </c>
      <c r="Z28" s="45"/>
      <c r="AA28" s="45"/>
      <c r="AB28" s="45"/>
      <c r="AC28" s="45">
        <v>1200</v>
      </c>
      <c r="AD28" s="45"/>
      <c r="AE28" s="45"/>
      <c r="AF28" s="45"/>
      <c r="AG28" s="45"/>
      <c r="AH28" s="45"/>
      <c r="AI28" s="45"/>
      <c r="AJ28" s="45"/>
    </row>
    <row r="29" spans="1:36" ht="43.5">
      <c r="A29" s="87" t="s">
        <v>80</v>
      </c>
      <c r="B29" s="76">
        <v>1200</v>
      </c>
      <c r="C29" s="75" t="s">
        <v>77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96" t="s">
        <v>80</v>
      </c>
      <c r="U29" s="83"/>
      <c r="V29" s="45"/>
      <c r="W29" s="45"/>
      <c r="X29" s="45"/>
      <c r="Y29" s="45">
        <v>600</v>
      </c>
      <c r="Z29" s="45"/>
      <c r="AA29" s="45"/>
      <c r="AB29" s="45"/>
      <c r="AC29" s="45">
        <v>600</v>
      </c>
      <c r="AD29" s="45"/>
      <c r="AE29" s="45"/>
      <c r="AF29" s="45"/>
      <c r="AG29" s="45"/>
      <c r="AH29" s="45"/>
      <c r="AI29" s="45"/>
      <c r="AJ29" s="45"/>
    </row>
    <row r="30" spans="1:36" ht="18">
      <c r="A30" s="91" t="s">
        <v>108</v>
      </c>
      <c r="B30" s="81">
        <f>B31+B32+B33+B34+B35+B36</f>
        <v>83000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91" t="s">
        <v>37</v>
      </c>
      <c r="U30" s="83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ht="42.75" customHeight="1">
      <c r="A31" s="86" t="s">
        <v>81</v>
      </c>
      <c r="B31" s="76">
        <v>25000</v>
      </c>
      <c r="C31" s="75" t="s">
        <v>77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99" t="s">
        <v>81</v>
      </c>
      <c r="U31" s="83"/>
      <c r="V31" s="45"/>
      <c r="W31" s="45"/>
      <c r="X31" s="45"/>
      <c r="Y31" s="45">
        <v>12500</v>
      </c>
      <c r="Z31" s="45"/>
      <c r="AA31" s="45"/>
      <c r="AB31" s="45"/>
      <c r="AC31" s="45">
        <v>12500</v>
      </c>
      <c r="AD31" s="45"/>
      <c r="AE31" s="45"/>
      <c r="AF31" s="45"/>
      <c r="AG31" s="45"/>
      <c r="AH31" s="45"/>
      <c r="AI31" s="45"/>
      <c r="AJ31" s="45"/>
    </row>
    <row r="32" spans="1:36" ht="26.25" customHeight="1">
      <c r="A32" s="95" t="s">
        <v>87</v>
      </c>
      <c r="B32" s="76">
        <v>20000</v>
      </c>
      <c r="C32" s="75" t="s">
        <v>77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95" t="s">
        <v>87</v>
      </c>
      <c r="U32" s="83"/>
      <c r="V32" s="45"/>
      <c r="W32" s="45"/>
      <c r="X32" s="45"/>
      <c r="Y32" s="45">
        <v>10000</v>
      </c>
      <c r="Z32" s="45"/>
      <c r="AA32" s="45"/>
      <c r="AB32" s="45"/>
      <c r="AC32" s="45">
        <v>10000</v>
      </c>
      <c r="AD32" s="45"/>
      <c r="AE32" s="45"/>
      <c r="AF32" s="45"/>
      <c r="AG32" s="45"/>
      <c r="AH32" s="45"/>
      <c r="AI32" s="45"/>
      <c r="AJ32" s="45"/>
    </row>
    <row r="33" spans="1:36" ht="40.5" customHeight="1">
      <c r="A33" s="99" t="s">
        <v>88</v>
      </c>
      <c r="B33" s="76">
        <v>14000</v>
      </c>
      <c r="C33" s="75" t="s">
        <v>77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99" t="s">
        <v>88</v>
      </c>
      <c r="U33" s="83"/>
      <c r="V33" s="45"/>
      <c r="W33" s="45"/>
      <c r="X33" s="45"/>
      <c r="Y33" s="45">
        <v>7000</v>
      </c>
      <c r="Z33" s="45"/>
      <c r="AA33" s="45"/>
      <c r="AB33" s="45"/>
      <c r="AC33" s="45">
        <v>7000</v>
      </c>
      <c r="AD33" s="45"/>
      <c r="AE33" s="45"/>
      <c r="AF33" s="45"/>
      <c r="AG33" s="45"/>
      <c r="AH33" s="45"/>
      <c r="AI33" s="45"/>
      <c r="AJ33" s="45"/>
    </row>
    <row r="34" spans="1:36" ht="28.5" customHeight="1">
      <c r="A34" s="85" t="s">
        <v>89</v>
      </c>
      <c r="B34" s="76">
        <v>10000</v>
      </c>
      <c r="C34" s="75" t="s">
        <v>77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95" t="s">
        <v>89</v>
      </c>
      <c r="U34" s="83"/>
      <c r="V34" s="45"/>
      <c r="W34" s="45"/>
      <c r="X34" s="45"/>
      <c r="Y34" s="45">
        <v>10000</v>
      </c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ht="27.75" customHeight="1">
      <c r="A35" s="100" t="s">
        <v>90</v>
      </c>
      <c r="B35" s="76">
        <v>4000</v>
      </c>
      <c r="C35" s="75" t="s">
        <v>77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95" t="s">
        <v>90</v>
      </c>
      <c r="U35" s="83"/>
      <c r="V35" s="45"/>
      <c r="W35" s="45"/>
      <c r="X35" s="45"/>
      <c r="Y35" s="45">
        <v>4000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ht="141.75" customHeight="1">
      <c r="A36" s="99" t="s">
        <v>91</v>
      </c>
      <c r="B36" s="76">
        <v>10000</v>
      </c>
      <c r="C36" s="75" t="s">
        <v>77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99" t="s">
        <v>91</v>
      </c>
      <c r="U36" s="83"/>
      <c r="V36" s="45"/>
      <c r="W36" s="45"/>
      <c r="X36" s="45"/>
      <c r="Y36" s="45">
        <v>10000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36" ht="18">
      <c r="A37" s="88" t="s">
        <v>109</v>
      </c>
      <c r="B37" s="74">
        <f>B38</f>
        <v>18000</v>
      </c>
      <c r="C37" s="7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91" t="s">
        <v>102</v>
      </c>
      <c r="U37" s="83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1:36" ht="21.75">
      <c r="A38" s="89" t="s">
        <v>103</v>
      </c>
      <c r="B38" s="74">
        <v>18000</v>
      </c>
      <c r="C38" s="75" t="s">
        <v>77</v>
      </c>
      <c r="D38" s="45"/>
      <c r="E38" s="45"/>
      <c r="F38" s="74"/>
      <c r="G38" s="45"/>
      <c r="H38" s="45"/>
      <c r="I38" s="45"/>
      <c r="J38" s="74"/>
      <c r="K38" s="45"/>
      <c r="L38" s="76"/>
      <c r="M38" s="45"/>
      <c r="N38" s="45"/>
      <c r="O38" s="45"/>
      <c r="P38" s="45"/>
      <c r="Q38" s="45"/>
      <c r="R38" s="45"/>
      <c r="S38" s="45"/>
      <c r="T38" s="97" t="s">
        <v>103</v>
      </c>
      <c r="U38" s="83"/>
      <c r="V38" s="45"/>
      <c r="W38" s="45"/>
      <c r="X38" s="45"/>
      <c r="Y38" s="45">
        <v>18000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ht="18">
      <c r="A39" s="92"/>
      <c r="B39" s="74"/>
      <c r="C39" s="75"/>
      <c r="D39" s="45"/>
      <c r="E39" s="45"/>
      <c r="F39" s="74"/>
      <c r="G39" s="45"/>
      <c r="H39" s="45"/>
      <c r="I39" s="45"/>
      <c r="J39" s="74"/>
      <c r="K39" s="45"/>
      <c r="L39" s="76"/>
      <c r="M39" s="45"/>
      <c r="N39" s="45"/>
      <c r="O39" s="45"/>
      <c r="P39" s="45"/>
      <c r="Q39" s="45"/>
      <c r="R39" s="45"/>
      <c r="S39" s="45"/>
      <c r="T39" s="92"/>
      <c r="U39" s="83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74"/>
      <c r="AH39" s="45"/>
      <c r="AI39" s="74"/>
      <c r="AJ39" s="45"/>
    </row>
    <row r="40" spans="1:36" ht="18">
      <c r="A40" s="91" t="s">
        <v>38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91" t="s">
        <v>38</v>
      </c>
      <c r="U40" s="83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ht="18">
      <c r="A41" s="93" t="s">
        <v>35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93" t="s">
        <v>35</v>
      </c>
      <c r="U41" s="83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ht="18">
      <c r="A42" s="44" t="s">
        <v>57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 t="s">
        <v>57</v>
      </c>
      <c r="U42" s="82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ht="18">
      <c r="A43" s="91" t="s">
        <v>54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91" t="s">
        <v>54</v>
      </c>
      <c r="U43" s="83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18">
      <c r="A44" s="93" t="s">
        <v>35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93" t="s">
        <v>35</v>
      </c>
      <c r="U44" s="83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ht="18">
      <c r="A45" s="91" t="s">
        <v>55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91" t="s">
        <v>55</v>
      </c>
      <c r="U45" s="83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8">
      <c r="A46" s="93" t="s">
        <v>35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93" t="s">
        <v>35</v>
      </c>
      <c r="U46" s="83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ht="18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101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20" ht="18">
      <c r="A48" s="49" t="s">
        <v>50</v>
      </c>
      <c r="T48" s="49" t="s">
        <v>50</v>
      </c>
    </row>
    <row r="49" spans="1:38" ht="18">
      <c r="A49" s="66" t="s">
        <v>59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6" t="s">
        <v>59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1:38" ht="18">
      <c r="A50" s="66" t="s">
        <v>51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6" t="s">
        <v>51</v>
      </c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1:38" ht="18">
      <c r="A51" s="66" t="s">
        <v>60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6" t="s">
        <v>60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1:38" ht="18">
      <c r="A52" s="66" t="s">
        <v>61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6" t="s">
        <v>61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1:37" ht="22.5" customHeight="1">
      <c r="A53" s="110" t="s">
        <v>62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 t="s">
        <v>62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</row>
    <row r="54" spans="1:37" ht="22.5" customHeight="1">
      <c r="A54" s="110" t="s">
        <v>63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 t="s">
        <v>63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</row>
    <row r="55" spans="1:37" ht="48.75" customHeight="1">
      <c r="A55" s="110" t="s">
        <v>64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71"/>
      <c r="S55" s="71"/>
      <c r="T55" s="110" t="s">
        <v>64</v>
      </c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54"/>
    </row>
  </sheetData>
  <sheetProtection/>
  <mergeCells count="29">
    <mergeCell ref="A53:S53"/>
    <mergeCell ref="A54:S54"/>
    <mergeCell ref="T53:AK53"/>
    <mergeCell ref="T54:AK54"/>
    <mergeCell ref="T55:AJ55"/>
    <mergeCell ref="A55:Q55"/>
    <mergeCell ref="A3:S3"/>
    <mergeCell ref="A1:S1"/>
    <mergeCell ref="A2:S2"/>
    <mergeCell ref="A5:A6"/>
    <mergeCell ref="R5:S5"/>
    <mergeCell ref="L5:M5"/>
    <mergeCell ref="U5:V5"/>
    <mergeCell ref="D5:E5"/>
    <mergeCell ref="F5:G5"/>
    <mergeCell ref="H5:I5"/>
    <mergeCell ref="J5:K5"/>
    <mergeCell ref="N5:O5"/>
    <mergeCell ref="P5:Q5"/>
    <mergeCell ref="T2:AJ2"/>
    <mergeCell ref="T3:AJ3"/>
    <mergeCell ref="T1:AJ1"/>
    <mergeCell ref="AA5:AB5"/>
    <mergeCell ref="AC5:AD5"/>
    <mergeCell ref="AE5:AF5"/>
    <mergeCell ref="AG5:AH5"/>
    <mergeCell ref="AI5:AJ5"/>
    <mergeCell ref="W5:X5"/>
    <mergeCell ref="Y5:Z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headerFooter alignWithMargins="0">
    <oddHeader>&amp;Rบก.61-04 (2)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23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F6" sqref="AF6"/>
      <selection pane="bottomLeft" activeCell="N12" sqref="N12"/>
    </sheetView>
  </sheetViews>
  <sheetFormatPr defaultColWidth="9.00390625" defaultRowHeight="15"/>
  <cols>
    <col min="1" max="1" width="4.140625" style="12" customWidth="1"/>
    <col min="2" max="2" width="24.7109375" style="1" customWidth="1"/>
    <col min="3" max="3" width="4.421875" style="12" customWidth="1"/>
    <col min="4" max="4" width="6.8515625" style="12" customWidth="1"/>
    <col min="5" max="5" width="12.421875" style="13" customWidth="1"/>
    <col min="6" max="6" width="10.8515625" style="1" customWidth="1"/>
    <col min="7" max="7" width="11.7109375" style="1" customWidth="1"/>
    <col min="8" max="8" width="9.140625" style="1" customWidth="1"/>
    <col min="9" max="9" width="15.421875" style="1" customWidth="1"/>
    <col min="10" max="12" width="9.140625" style="1" customWidth="1"/>
    <col min="13" max="13" width="11.00390625" style="1" customWidth="1"/>
    <col min="14" max="14" width="13.8515625" style="1" customWidth="1"/>
    <col min="15" max="16384" width="9.00390625" style="1" customWidth="1"/>
  </cols>
  <sheetData>
    <row r="1" spans="1:14" ht="20.2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3" customFormat="1" ht="18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" t="s">
        <v>1</v>
      </c>
    </row>
    <row r="4" spans="1:14" s="4" customFormat="1" ht="18">
      <c r="A4" s="114" t="s">
        <v>2</v>
      </c>
      <c r="B4" s="117" t="s">
        <v>3</v>
      </c>
      <c r="C4" s="118" t="s">
        <v>4</v>
      </c>
      <c r="D4" s="119"/>
      <c r="E4" s="120"/>
      <c r="F4" s="117" t="s">
        <v>16</v>
      </c>
      <c r="G4" s="121" t="s">
        <v>5</v>
      </c>
      <c r="H4" s="122"/>
      <c r="I4" s="122"/>
      <c r="J4" s="122"/>
      <c r="K4" s="122"/>
      <c r="L4" s="123"/>
      <c r="M4" s="117" t="s">
        <v>6</v>
      </c>
      <c r="N4" s="114" t="s">
        <v>7</v>
      </c>
    </row>
    <row r="5" spans="1:14" s="4" customFormat="1" ht="21" customHeight="1">
      <c r="A5" s="115"/>
      <c r="B5" s="115"/>
      <c r="C5" s="121" t="s">
        <v>8</v>
      </c>
      <c r="D5" s="123"/>
      <c r="E5" s="127" t="s">
        <v>9</v>
      </c>
      <c r="F5" s="115"/>
      <c r="G5" s="117" t="s">
        <v>10</v>
      </c>
      <c r="H5" s="117" t="s">
        <v>11</v>
      </c>
      <c r="I5" s="117" t="s">
        <v>12</v>
      </c>
      <c r="J5" s="117" t="s">
        <v>39</v>
      </c>
      <c r="K5" s="117" t="s">
        <v>13</v>
      </c>
      <c r="L5" s="117" t="s">
        <v>14</v>
      </c>
      <c r="M5" s="115"/>
      <c r="N5" s="115"/>
    </row>
    <row r="6" spans="1:14" s="4" customFormat="1" ht="39.75" customHeight="1">
      <c r="A6" s="116"/>
      <c r="B6" s="116"/>
      <c r="C6" s="125" t="s">
        <v>15</v>
      </c>
      <c r="D6" s="126"/>
      <c r="E6" s="128"/>
      <c r="F6" s="116"/>
      <c r="G6" s="124"/>
      <c r="H6" s="124"/>
      <c r="I6" s="124"/>
      <c r="J6" s="124"/>
      <c r="K6" s="124"/>
      <c r="L6" s="124"/>
      <c r="M6" s="116"/>
      <c r="N6" s="116"/>
    </row>
    <row r="7" spans="1:14" s="11" customFormat="1" ht="20.25" customHeight="1">
      <c r="A7" s="5"/>
      <c r="B7" s="6"/>
      <c r="C7" s="7"/>
      <c r="D7" s="8"/>
      <c r="E7" s="9"/>
      <c r="F7" s="6"/>
      <c r="G7" s="10"/>
      <c r="H7" s="10"/>
      <c r="I7" s="10"/>
      <c r="J7" s="10"/>
      <c r="K7" s="10"/>
      <c r="L7" s="10"/>
      <c r="M7" s="6"/>
      <c r="N7" s="6"/>
    </row>
    <row r="8" spans="1:14" s="29" customFormat="1" ht="18">
      <c r="A8" s="22"/>
      <c r="B8" s="23"/>
      <c r="C8" s="24"/>
      <c r="D8" s="25"/>
      <c r="E8" s="26"/>
      <c r="F8" s="27"/>
      <c r="G8" s="27"/>
      <c r="H8" s="27"/>
      <c r="I8" s="28"/>
      <c r="J8" s="27"/>
      <c r="K8" s="27"/>
      <c r="L8" s="27"/>
      <c r="M8" s="27"/>
      <c r="N8" s="22"/>
    </row>
    <row r="9" spans="1:14" s="21" customFormat="1" ht="18">
      <c r="A9" s="14"/>
      <c r="B9" s="15"/>
      <c r="C9" s="16"/>
      <c r="D9" s="17"/>
      <c r="E9" s="18"/>
      <c r="F9" s="14"/>
      <c r="G9" s="14"/>
      <c r="H9" s="14"/>
      <c r="I9" s="19"/>
      <c r="J9" s="14"/>
      <c r="K9" s="14"/>
      <c r="L9" s="14"/>
      <c r="M9" s="14"/>
      <c r="N9" s="20"/>
    </row>
    <row r="10" spans="1:14" s="21" customFormat="1" ht="18">
      <c r="A10" s="14"/>
      <c r="B10" s="15"/>
      <c r="C10" s="16"/>
      <c r="D10" s="17"/>
      <c r="E10" s="18"/>
      <c r="F10" s="14"/>
      <c r="G10" s="14"/>
      <c r="H10" s="14"/>
      <c r="I10" s="19"/>
      <c r="J10" s="14"/>
      <c r="K10" s="14"/>
      <c r="L10" s="14"/>
      <c r="M10" s="14"/>
      <c r="N10" s="20"/>
    </row>
    <row r="11" spans="1:14" s="21" customFormat="1" ht="21.75" customHeight="1">
      <c r="A11" s="14"/>
      <c r="B11" s="15"/>
      <c r="C11" s="16"/>
      <c r="D11" s="17"/>
      <c r="E11" s="18"/>
      <c r="F11" s="14"/>
      <c r="G11" s="14"/>
      <c r="H11" s="14"/>
      <c r="I11" s="19"/>
      <c r="J11" s="14"/>
      <c r="K11" s="14"/>
      <c r="L11" s="14"/>
      <c r="M11" s="14"/>
      <c r="N11" s="20"/>
    </row>
    <row r="12" spans="1:14" s="21" customFormat="1" ht="21.75" customHeight="1">
      <c r="A12" s="14"/>
      <c r="B12" s="15"/>
      <c r="C12" s="16"/>
      <c r="D12" s="17"/>
      <c r="E12" s="18"/>
      <c r="F12" s="14"/>
      <c r="G12" s="14"/>
      <c r="H12" s="14"/>
      <c r="I12" s="19"/>
      <c r="J12" s="14"/>
      <c r="K12" s="14"/>
      <c r="L12" s="14"/>
      <c r="M12" s="14"/>
      <c r="N12" s="20"/>
    </row>
    <row r="13" spans="1:14" s="21" customFormat="1" ht="18">
      <c r="A13" s="14"/>
      <c r="B13" s="15"/>
      <c r="C13" s="16"/>
      <c r="D13" s="17"/>
      <c r="E13" s="18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ht="18">
      <c r="A14" s="14"/>
      <c r="B14" s="15"/>
      <c r="C14" s="16"/>
      <c r="D14" s="17"/>
      <c r="E14" s="18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1" customFormat="1" ht="18">
      <c r="A15" s="14"/>
      <c r="B15" s="15"/>
      <c r="C15" s="16"/>
      <c r="D15" s="17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1" customFormat="1" ht="18">
      <c r="A16" s="14"/>
      <c r="B16" s="15"/>
      <c r="C16" s="16"/>
      <c r="D16" s="17"/>
      <c r="E16" s="18"/>
      <c r="F16" s="15"/>
      <c r="G16" s="68"/>
      <c r="H16" s="15"/>
      <c r="I16" s="15"/>
      <c r="J16" s="15"/>
      <c r="K16" s="15"/>
      <c r="L16" s="15"/>
      <c r="M16" s="15"/>
      <c r="N16" s="15"/>
    </row>
    <row r="17" spans="1:14" s="21" customFormat="1" ht="18">
      <c r="A17" s="14"/>
      <c r="B17" s="15"/>
      <c r="C17" s="16"/>
      <c r="D17" s="17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1" customFormat="1" ht="18">
      <c r="A18" s="14"/>
      <c r="B18" s="15"/>
      <c r="C18" s="16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ht="18">
      <c r="A19" s="14"/>
      <c r="B19" s="15"/>
      <c r="C19" s="16"/>
      <c r="D19" s="17"/>
      <c r="E19" s="18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ht="18">
      <c r="A20" s="14"/>
      <c r="B20" s="15"/>
      <c r="C20" s="16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1" customFormat="1" ht="18">
      <c r="A21" s="14"/>
      <c r="B21" s="15"/>
      <c r="C21" s="16"/>
      <c r="D21" s="17"/>
      <c r="E21" s="18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1" customFormat="1" ht="18">
      <c r="A22" s="30"/>
      <c r="B22" s="31"/>
      <c r="C22" s="32"/>
      <c r="D22" s="33"/>
      <c r="E22" s="34"/>
      <c r="F22" s="31"/>
      <c r="G22" s="31"/>
      <c r="H22" s="31"/>
      <c r="I22" s="31"/>
      <c r="J22" s="31"/>
      <c r="K22" s="31"/>
      <c r="L22" s="31"/>
      <c r="M22" s="31"/>
      <c r="N22" s="31"/>
    </row>
    <row r="23" ht="18">
      <c r="A23" s="58" t="s">
        <v>67</v>
      </c>
    </row>
  </sheetData>
  <sheetProtection/>
  <mergeCells count="19">
    <mergeCell ref="K5:K6"/>
    <mergeCell ref="L5:L6"/>
    <mergeCell ref="C6:D6"/>
    <mergeCell ref="C5:D5"/>
    <mergeCell ref="E5:E6"/>
    <mergeCell ref="G5:G6"/>
    <mergeCell ref="H5:H6"/>
    <mergeCell ref="I5:I6"/>
    <mergeCell ref="J5:J6"/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</mergeCells>
  <printOptions horizontalCentered="1"/>
  <pageMargins left="0.2362204724409449" right="0.15748031496062992" top="0.3937007874015748" bottom="0.2755905511811024" header="0.2362204724409449" footer="0.15748031496062992"/>
  <pageSetup horizontalDpi="600" verticalDpi="600" orientation="landscape" paperSize="9" scale="90" r:id="rId1"/>
  <headerFooter alignWithMargins="0">
    <oddHeader>&amp;Rบก.61-04 (3)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F6" sqref="AF6"/>
      <selection pane="bottomLeft" activeCell="A26" sqref="A26"/>
    </sheetView>
  </sheetViews>
  <sheetFormatPr defaultColWidth="9.00390625" defaultRowHeight="15"/>
  <cols>
    <col min="1" max="1" width="4.140625" style="12" customWidth="1"/>
    <col min="2" max="2" width="24.7109375" style="1" customWidth="1"/>
    <col min="3" max="3" width="4.421875" style="12" customWidth="1"/>
    <col min="4" max="4" width="6.8515625" style="12" customWidth="1"/>
    <col min="5" max="5" width="12.421875" style="13" customWidth="1"/>
    <col min="6" max="6" width="10.8515625" style="1" customWidth="1"/>
    <col min="7" max="8" width="9.140625" style="1" customWidth="1"/>
    <col min="9" max="9" width="15.421875" style="1" customWidth="1"/>
    <col min="10" max="12" width="9.140625" style="1" customWidth="1"/>
    <col min="13" max="13" width="11.00390625" style="1" customWidth="1"/>
    <col min="14" max="14" width="13.8515625" style="1" customWidth="1"/>
    <col min="15" max="16384" width="9.00390625" style="1" customWidth="1"/>
  </cols>
  <sheetData>
    <row r="1" spans="1:14" ht="20.25">
      <c r="A1" s="111" t="s">
        <v>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3" customFormat="1" ht="18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" t="s">
        <v>1</v>
      </c>
    </row>
    <row r="4" spans="1:14" s="4" customFormat="1" ht="18">
      <c r="A4" s="114" t="s">
        <v>2</v>
      </c>
      <c r="B4" s="117" t="s">
        <v>3</v>
      </c>
      <c r="C4" s="118" t="s">
        <v>4</v>
      </c>
      <c r="D4" s="119"/>
      <c r="E4" s="120"/>
      <c r="F4" s="117" t="s">
        <v>16</v>
      </c>
      <c r="G4" s="121" t="s">
        <v>5</v>
      </c>
      <c r="H4" s="122"/>
      <c r="I4" s="122"/>
      <c r="J4" s="122"/>
      <c r="K4" s="122"/>
      <c r="L4" s="123"/>
      <c r="M4" s="117" t="s">
        <v>6</v>
      </c>
      <c r="N4" s="114" t="s">
        <v>7</v>
      </c>
    </row>
    <row r="5" spans="1:14" s="4" customFormat="1" ht="21" customHeight="1">
      <c r="A5" s="115"/>
      <c r="B5" s="115"/>
      <c r="C5" s="121" t="s">
        <v>8</v>
      </c>
      <c r="D5" s="123"/>
      <c r="E5" s="127" t="s">
        <v>9</v>
      </c>
      <c r="F5" s="115"/>
      <c r="G5" s="117" t="s">
        <v>10</v>
      </c>
      <c r="H5" s="117" t="s">
        <v>11</v>
      </c>
      <c r="I5" s="117" t="s">
        <v>12</v>
      </c>
      <c r="J5" s="117" t="s">
        <v>39</v>
      </c>
      <c r="K5" s="117" t="s">
        <v>13</v>
      </c>
      <c r="L5" s="117" t="s">
        <v>14</v>
      </c>
      <c r="M5" s="115"/>
      <c r="N5" s="115"/>
    </row>
    <row r="6" spans="1:14" s="4" customFormat="1" ht="39.75" customHeight="1">
      <c r="A6" s="116"/>
      <c r="B6" s="116"/>
      <c r="C6" s="125" t="s">
        <v>15</v>
      </c>
      <c r="D6" s="126"/>
      <c r="E6" s="128"/>
      <c r="F6" s="116"/>
      <c r="G6" s="124"/>
      <c r="H6" s="124"/>
      <c r="I6" s="124"/>
      <c r="J6" s="124"/>
      <c r="K6" s="124"/>
      <c r="L6" s="124"/>
      <c r="M6" s="116"/>
      <c r="N6" s="116"/>
    </row>
    <row r="7" spans="1:14" s="11" customFormat="1" ht="20.25" customHeight="1">
      <c r="A7" s="5"/>
      <c r="B7" s="6"/>
      <c r="C7" s="7"/>
      <c r="D7" s="8"/>
      <c r="E7" s="9"/>
      <c r="F7" s="6"/>
      <c r="G7" s="10"/>
      <c r="H7" s="10"/>
      <c r="I7" s="10"/>
      <c r="J7" s="10"/>
      <c r="K7" s="10"/>
      <c r="L7" s="10"/>
      <c r="M7" s="6"/>
      <c r="N7" s="6"/>
    </row>
    <row r="8" spans="1:14" s="29" customFormat="1" ht="18">
      <c r="A8" s="22"/>
      <c r="B8" s="23"/>
      <c r="C8" s="24"/>
      <c r="D8" s="25"/>
      <c r="E8" s="26"/>
      <c r="F8" s="27"/>
      <c r="G8" s="27"/>
      <c r="H8" s="27"/>
      <c r="I8" s="28"/>
      <c r="J8" s="27"/>
      <c r="K8" s="27"/>
      <c r="L8" s="27"/>
      <c r="M8" s="27"/>
      <c r="N8" s="22"/>
    </row>
    <row r="9" spans="1:14" s="21" customFormat="1" ht="18">
      <c r="A9" s="14"/>
      <c r="B9" s="14"/>
      <c r="C9" s="16"/>
      <c r="D9" s="17"/>
      <c r="E9" s="18"/>
      <c r="F9" s="14"/>
      <c r="G9" s="14"/>
      <c r="H9" s="14"/>
      <c r="I9" s="19"/>
      <c r="J9" s="14"/>
      <c r="K9" s="14"/>
      <c r="L9" s="14"/>
      <c r="M9" s="14"/>
      <c r="N9" s="20"/>
    </row>
    <row r="10" spans="1:14" s="21" customFormat="1" ht="18">
      <c r="A10" s="14"/>
      <c r="B10" s="14"/>
      <c r="C10" s="16"/>
      <c r="D10" s="17"/>
      <c r="E10" s="18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21" customFormat="1" ht="18">
      <c r="A11" s="14"/>
      <c r="B11" s="14"/>
      <c r="C11" s="16"/>
      <c r="D11" s="17"/>
      <c r="E11" s="18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21" customFormat="1" ht="18">
      <c r="A12" s="14"/>
      <c r="B12" s="15"/>
      <c r="C12" s="16"/>
      <c r="D12" s="17"/>
      <c r="E12" s="18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21" customFormat="1" ht="18">
      <c r="A13" s="14"/>
      <c r="B13" s="15"/>
      <c r="C13" s="16"/>
      <c r="D13" s="17"/>
      <c r="E13" s="18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ht="18">
      <c r="A14" s="14"/>
      <c r="B14" s="15"/>
      <c r="C14" s="16"/>
      <c r="D14" s="17"/>
      <c r="E14" s="18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1" customFormat="1" ht="18">
      <c r="A15" s="14"/>
      <c r="B15" s="15"/>
      <c r="C15" s="16"/>
      <c r="D15" s="17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1" customFormat="1" ht="18">
      <c r="A16" s="14"/>
      <c r="B16" s="15"/>
      <c r="C16" s="16"/>
      <c r="D16" s="17"/>
      <c r="E16" s="18"/>
      <c r="F16" s="15"/>
      <c r="G16" s="68"/>
      <c r="H16" s="15"/>
      <c r="I16" s="15"/>
      <c r="J16" s="15"/>
      <c r="K16" s="15"/>
      <c r="L16" s="15"/>
      <c r="M16" s="15"/>
      <c r="N16" s="15"/>
    </row>
    <row r="17" spans="1:14" s="21" customFormat="1" ht="18">
      <c r="A17" s="14"/>
      <c r="B17" s="15"/>
      <c r="C17" s="16"/>
      <c r="D17" s="17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1" customFormat="1" ht="18">
      <c r="A18" s="14"/>
      <c r="B18" s="15"/>
      <c r="C18" s="16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ht="18">
      <c r="A19" s="14"/>
      <c r="B19" s="15"/>
      <c r="C19" s="16"/>
      <c r="D19" s="17"/>
      <c r="E19" s="18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ht="18">
      <c r="A20" s="14"/>
      <c r="B20" s="15"/>
      <c r="C20" s="16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1" customFormat="1" ht="18">
      <c r="A21" s="14"/>
      <c r="B21" s="15"/>
      <c r="C21" s="16"/>
      <c r="D21" s="17"/>
      <c r="E21" s="18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1" customFormat="1" ht="18">
      <c r="A22" s="14"/>
      <c r="B22" s="15"/>
      <c r="C22" s="16"/>
      <c r="D22" s="17"/>
      <c r="E22" s="18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21" customFormat="1" ht="18">
      <c r="A23" s="14"/>
      <c r="B23" s="15"/>
      <c r="C23" s="16"/>
      <c r="D23" s="17"/>
      <c r="E23" s="18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21" customFormat="1" ht="18">
      <c r="A24" s="14"/>
      <c r="B24" s="15"/>
      <c r="C24" s="16"/>
      <c r="D24" s="17"/>
      <c r="E24" s="18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21" customFormat="1" ht="18">
      <c r="A25" s="30"/>
      <c r="B25" s="31"/>
      <c r="C25" s="32"/>
      <c r="D25" s="33"/>
      <c r="E25" s="34"/>
      <c r="F25" s="31"/>
      <c r="G25" s="31"/>
      <c r="H25" s="31"/>
      <c r="I25" s="31"/>
      <c r="J25" s="31"/>
      <c r="K25" s="31"/>
      <c r="L25" s="31"/>
      <c r="M25" s="31"/>
      <c r="N25" s="31"/>
    </row>
    <row r="26" ht="18">
      <c r="A26" s="58" t="s">
        <v>67</v>
      </c>
    </row>
  </sheetData>
  <sheetProtection/>
  <mergeCells count="19"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  <mergeCell ref="K5:K6"/>
    <mergeCell ref="L5:L6"/>
    <mergeCell ref="C6:D6"/>
    <mergeCell ref="C5:D5"/>
    <mergeCell ref="E5:E6"/>
    <mergeCell ref="G5:G6"/>
    <mergeCell ref="H5:H6"/>
    <mergeCell ref="I5:I6"/>
    <mergeCell ref="J5:J6"/>
  </mergeCells>
  <printOptions horizontalCentered="1"/>
  <pageMargins left="0.2362204724409449" right="0.15748031496062992" top="0.3937007874015748" bottom="0.2755905511811024" header="0.2362204724409449" footer="0.15748031496062992"/>
  <pageSetup horizontalDpi="600" verticalDpi="600" orientation="landscape" paperSize="9" scale="90" r:id="rId1"/>
  <headerFooter alignWithMargins="0">
    <oddHeader>&amp;Rบก.61-04 (4)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2022-11-25T03:26:49Z</cp:lastPrinted>
  <dcterms:created xsi:type="dcterms:W3CDTF">2013-08-30T04:55:03Z</dcterms:created>
  <dcterms:modified xsi:type="dcterms:W3CDTF">2023-11-29T02:59:06Z</dcterms:modified>
  <cp:category/>
  <cp:version/>
  <cp:contentType/>
  <cp:contentStatus/>
</cp:coreProperties>
</file>